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showInkAnnotation="0" codeName="ThisWorkbook"/>
  <mc:AlternateContent xmlns:mc="http://schemas.openxmlformats.org/markup-compatibility/2006">
    <mc:Choice Requires="x15">
      <x15ac:absPath xmlns:x15ac="http://schemas.microsoft.com/office/spreadsheetml/2010/11/ac" url="X:\Manual Development\M00-7100V-A - FlexProbeDeterminationWorksheet\"/>
    </mc:Choice>
  </mc:AlternateContent>
  <xr:revisionPtr revIDLastSave="0" documentId="8_{FEE803CD-06C7-4A8B-9958-955CE3F83D30}" xr6:coauthVersionLast="32" xr6:coauthVersionMax="32" xr10:uidLastSave="{00000000-0000-0000-0000-000000000000}"/>
  <bookViews>
    <workbookView xWindow="0" yWindow="0" windowWidth="20475" windowHeight="6105" xr2:uid="{00000000-000D-0000-FFFF-FFFF00000000}"/>
  </bookViews>
  <sheets>
    <sheet name="Sheet1" sheetId="1" r:id="rId1"/>
  </sheets>
  <definedNames>
    <definedName name="_xlnm.Print_Area" localSheetId="0">Sheet1!$B$2:$L$45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2" i="1" l="1"/>
  <c r="E23" i="1" l="1"/>
  <c r="H20" i="1" l="1"/>
  <c r="E43" i="1" s="1"/>
  <c r="E42" i="1" l="1"/>
  <c r="E39" i="1"/>
  <c r="G8" i="1" l="1"/>
  <c r="E16" i="1" l="1"/>
  <c r="E10" i="1"/>
  <c r="H13" i="1"/>
  <c r="I16" i="1"/>
  <c r="I18" i="1" s="1"/>
  <c r="H16" i="1" l="1"/>
  <c r="I13" i="1"/>
  <c r="E44" i="1"/>
  <c r="F40" i="1"/>
  <c r="H18" i="1" l="1"/>
  <c r="C27" i="1" l="1"/>
  <c r="F39" i="1" l="1"/>
  <c r="H39" i="1"/>
  <c r="H43" i="1" l="1"/>
  <c r="G26" i="1"/>
  <c r="G39" i="1" l="1"/>
</calcChain>
</file>

<file path=xl/sharedStrings.xml><?xml version="1.0" encoding="utf-8"?>
<sst xmlns="http://schemas.openxmlformats.org/spreadsheetml/2006/main" count="52" uniqueCount="48">
  <si>
    <t>Company Name</t>
  </si>
  <si>
    <t>Purchase Order #</t>
  </si>
  <si>
    <t>Diameter Of Entry</t>
  </si>
  <si>
    <t>Unit of Measure</t>
  </si>
  <si>
    <t>UOM Convers.</t>
  </si>
  <si>
    <t>Length in inches</t>
  </si>
  <si>
    <t>Insertion length is measured from the bottom of the tank to the top of the entry fitting</t>
  </si>
  <si>
    <t>Insertion Length</t>
  </si>
  <si>
    <t>Active Span</t>
  </si>
  <si>
    <t>Dia of Entry -Inch</t>
  </si>
  <si>
    <t># RTDs</t>
  </si>
  <si>
    <t>Water Float Error</t>
  </si>
  <si>
    <t>Product Type</t>
  </si>
  <si>
    <t>Do you require a water float?</t>
  </si>
  <si>
    <t>PN</t>
  </si>
  <si>
    <t>Floats</t>
  </si>
  <si>
    <t>RTD</t>
  </si>
  <si>
    <t>Length</t>
  </si>
  <si>
    <t>7100V</t>
  </si>
  <si>
    <t>Weight Kit</t>
  </si>
  <si>
    <t>Pin</t>
  </si>
  <si>
    <t xml:space="preserve">     Product Float</t>
  </si>
  <si>
    <t>7" Weight</t>
  </si>
  <si>
    <t xml:space="preserve">     Water Float</t>
  </si>
  <si>
    <t># of Weights</t>
  </si>
  <si>
    <t>Office Use Only</t>
  </si>
  <si>
    <r>
      <rPr>
        <b/>
        <sz val="10"/>
        <color rgb="FF0069A3"/>
        <rFont val="Arial"/>
        <family val="2"/>
      </rPr>
      <t>Note</t>
    </r>
    <r>
      <rPr>
        <sz val="10"/>
        <color rgb="FF0069A3"/>
        <rFont val="Arial"/>
        <family val="2"/>
      </rPr>
      <t>: When connecting AST 7100V probes, a 24Volt IS module (FMS part number 20-4345) is required. Each AST probe installed requires one (1) IS barrier position.</t>
    </r>
  </si>
  <si>
    <t>How to Use This Form</t>
  </si>
  <si>
    <t>Save this form to your computer before you begin.</t>
  </si>
  <si>
    <t>IMPORTANT: All fields are required. Do not leave any field blank.</t>
  </si>
  <si>
    <t>Type information in these fields</t>
  </si>
  <si>
    <t>Dropdown fields: click to activate</t>
  </si>
  <si>
    <r>
      <t>Diameter of Entry</t>
    </r>
    <r>
      <rPr>
        <sz val="9"/>
        <color rgb="FF000000"/>
        <rFont val="Arial"/>
        <family val="2"/>
      </rPr>
      <t xml:space="preserve">: Measure the inside diameter of the tank opening. </t>
    </r>
  </si>
  <si>
    <r>
      <t>NOTE</t>
    </r>
    <r>
      <rPr>
        <i/>
        <sz val="9"/>
        <color rgb="FF000000"/>
        <rFont val="Arial"/>
        <family val="2"/>
      </rPr>
      <t>: The minimum diameter for product floats is 2 inches (51mm). The minimum diameter for water floats is 4 inches (102mm).</t>
    </r>
  </si>
  <si>
    <r>
      <rPr>
        <b/>
        <i/>
        <sz val="9"/>
        <color theme="1"/>
        <rFont val="Arial"/>
        <family val="2"/>
      </rPr>
      <t>NOTE</t>
    </r>
    <r>
      <rPr>
        <i/>
        <sz val="9"/>
        <color theme="1"/>
        <rFont val="Arial"/>
        <family val="2"/>
      </rPr>
      <t>: If your installation requires a special lower thermistor location, check the box below the #RTDs field.</t>
    </r>
  </si>
  <si>
    <r>
      <rPr>
        <b/>
        <i/>
        <sz val="9"/>
        <color theme="1"/>
        <rFont val="Arial"/>
        <family val="2"/>
      </rPr>
      <t>NOTE</t>
    </r>
    <r>
      <rPr>
        <i/>
        <sz val="9"/>
        <color theme="1"/>
        <rFont val="Arial"/>
        <family val="2"/>
      </rPr>
      <t>: If CHEMICAL is selected in the Product Type dropdown, please contact OPW Fuel Management Systems at 708-485-4200 to ensure the probe and floats are compatible with the chemical you are using.</t>
    </r>
  </si>
  <si>
    <r>
      <rPr>
        <b/>
        <sz val="9"/>
        <color theme="1"/>
        <rFont val="Arial"/>
        <family val="2"/>
      </rPr>
      <t>Insertion Length</t>
    </r>
    <r>
      <rPr>
        <sz val="9"/>
        <color rgb="FF000000"/>
        <rFont val="Arial"/>
        <family val="2"/>
      </rPr>
      <t xml:space="preserve">: Measure from the bottom of the tank to the top of the entry fitting. 
</t>
    </r>
    <r>
      <rPr>
        <b/>
        <i/>
        <sz val="9"/>
        <color rgb="FF000000"/>
        <rFont val="Arial"/>
        <family val="2"/>
      </rPr>
      <t>NOTE</t>
    </r>
    <r>
      <rPr>
        <i/>
        <sz val="9"/>
        <color rgb="FF000000"/>
        <rFont val="Arial"/>
        <family val="2"/>
      </rPr>
      <t>: The minimum length that can be ordered is 144 inches (12 feet, 366 cm, 3.66 m), maximum is 840 inches (70 feet, 2134 cm, 21.34 m).</t>
    </r>
  </si>
  <si>
    <t>Minimum diameter of entry is 2 inches (51mm) for a product float and 4 inches (102mm) for a water float.</t>
  </si>
  <si>
    <t>Product Float Type</t>
  </si>
  <si>
    <r>
      <t xml:space="preserve">Purchase Order #: </t>
    </r>
    <r>
      <rPr>
        <sz val="9"/>
        <color rgb="FF000000"/>
        <rFont val="Arial"/>
        <family val="2"/>
      </rPr>
      <t xml:space="preserve">You must include your PO number and </t>
    </r>
    <r>
      <rPr>
        <b/>
        <sz val="9"/>
        <color rgb="FF000000"/>
        <rFont val="Arial"/>
        <family val="2"/>
      </rPr>
      <t>attach a copy of your Purchase Order (</t>
    </r>
    <r>
      <rPr>
        <b/>
        <u/>
        <sz val="9"/>
        <color rgb="FF000000"/>
        <rFont val="Arial"/>
        <family val="2"/>
      </rPr>
      <t>complete with all shipping information</t>
    </r>
    <r>
      <rPr>
        <b/>
        <sz val="9"/>
        <color rgb="FF000000"/>
        <rFont val="Arial"/>
        <family val="2"/>
      </rPr>
      <t>) when you submit this form</t>
    </r>
    <r>
      <rPr>
        <sz val="9"/>
        <color rgb="FF000000"/>
        <rFont val="Arial"/>
        <family val="2"/>
      </rPr>
      <t>. FMS Customer Service cannot process your order without it.</t>
    </r>
  </si>
  <si>
    <t>Product Float</t>
  </si>
  <si>
    <t>Date:</t>
  </si>
  <si>
    <t>Sign Here</t>
  </si>
  <si>
    <t>mailto:FMSOrders@doverfs.com</t>
  </si>
  <si>
    <r>
      <rPr>
        <b/>
        <sz val="9"/>
        <color theme="1"/>
        <rFont val="Arial"/>
        <family val="2"/>
      </rPr>
      <t>BEFORE YOU SIGN AND SUBMIT THE FORM</t>
    </r>
    <r>
      <rPr>
        <sz val="9"/>
        <color theme="1"/>
        <rFont val="Arial"/>
        <family val="2"/>
      </rPr>
      <t xml:space="preserve">: Make sure that all fields are filled and correct. Make the necessary corrections if there are </t>
    </r>
    <r>
      <rPr>
        <sz val="9"/>
        <color rgb="FFFF0000"/>
        <rFont val="Arial"/>
        <family val="2"/>
      </rPr>
      <t>red alert messages</t>
    </r>
    <r>
      <rPr>
        <sz val="9"/>
        <color theme="1"/>
        <rFont val="Arial"/>
        <family val="2"/>
      </rPr>
      <t xml:space="preserve">. </t>
    </r>
  </si>
  <si>
    <t>M00-7100V-A Flex Probe Determination Worksheet</t>
  </si>
  <si>
    <r>
      <rPr>
        <b/>
        <sz val="9"/>
        <color theme="1"/>
        <rFont val="Arial"/>
        <family val="2"/>
      </rPr>
      <t>Sign and Submit the form</t>
    </r>
    <r>
      <rPr>
        <sz val="9"/>
        <color theme="1"/>
        <rFont val="Arial"/>
        <family val="2"/>
      </rPr>
      <t xml:space="preserve">: 
 1. Make sure all fields are filled out correctly. Make sure there are no </t>
    </r>
    <r>
      <rPr>
        <sz val="9"/>
        <color rgb="FFFF0000"/>
        <rFont val="Arial"/>
        <family val="2"/>
      </rPr>
      <t>red alert messages</t>
    </r>
    <r>
      <rPr>
        <sz val="9"/>
        <color theme="1"/>
        <rFont val="Arial"/>
        <family val="2"/>
      </rPr>
      <t xml:space="preserve"> remaining on the sheet.
 2. </t>
    </r>
    <r>
      <rPr>
        <b/>
        <sz val="9"/>
        <color theme="1"/>
        <rFont val="Arial"/>
        <family val="2"/>
      </rPr>
      <t>Save</t>
    </r>
    <r>
      <rPr>
        <sz val="9"/>
        <color theme="1"/>
        <rFont val="Arial"/>
        <family val="2"/>
      </rPr>
      <t xml:space="preserve"> the form to your computer (</t>
    </r>
    <r>
      <rPr>
        <i/>
        <sz val="9"/>
        <color theme="1"/>
        <rFont val="Arial"/>
        <family val="2"/>
      </rPr>
      <t>keep this active form open so you can open the email dialogue in step 7</t>
    </r>
    <r>
      <rPr>
        <sz val="9"/>
        <color theme="1"/>
        <rFont val="Arial"/>
        <family val="2"/>
      </rPr>
      <t xml:space="preserve">).
 3. </t>
    </r>
    <r>
      <rPr>
        <b/>
        <sz val="9"/>
        <color theme="1"/>
        <rFont val="Arial"/>
        <family val="2"/>
      </rPr>
      <t>Print</t>
    </r>
    <r>
      <rPr>
        <sz val="9"/>
        <color theme="1"/>
        <rFont val="Arial"/>
        <family val="2"/>
      </rPr>
      <t xml:space="preserve"> the filled out form.
 4. </t>
    </r>
    <r>
      <rPr>
        <b/>
        <sz val="9"/>
        <color theme="1"/>
        <rFont val="Arial"/>
        <family val="2"/>
      </rPr>
      <t>Sign</t>
    </r>
    <r>
      <rPr>
        <sz val="9"/>
        <color theme="1"/>
        <rFont val="Arial"/>
        <family val="2"/>
      </rPr>
      <t xml:space="preserve"> the form on the line above where it says "</t>
    </r>
    <r>
      <rPr>
        <i/>
        <sz val="9"/>
        <color theme="1"/>
        <rFont val="Arial"/>
        <family val="2"/>
      </rPr>
      <t>Sign Here</t>
    </r>
    <r>
      <rPr>
        <sz val="9"/>
        <color theme="1"/>
        <rFont val="Arial"/>
        <family val="2"/>
      </rPr>
      <t xml:space="preserve">."
 5. </t>
    </r>
    <r>
      <rPr>
        <b/>
        <sz val="9"/>
        <color theme="1"/>
        <rFont val="Arial"/>
        <family val="2"/>
      </rPr>
      <t>Enter</t>
    </r>
    <r>
      <rPr>
        <sz val="9"/>
        <color theme="1"/>
        <rFont val="Arial"/>
        <family val="2"/>
      </rPr>
      <t xml:space="preserve"> the date in the Date Field.
 6. </t>
    </r>
    <r>
      <rPr>
        <b/>
        <sz val="9"/>
        <color theme="1"/>
        <rFont val="Arial"/>
        <family val="2"/>
      </rPr>
      <t>Scan</t>
    </r>
    <r>
      <rPr>
        <sz val="9"/>
        <color theme="1"/>
        <rFont val="Arial"/>
        <family val="2"/>
      </rPr>
      <t xml:space="preserve"> and </t>
    </r>
    <r>
      <rPr>
        <b/>
        <sz val="9"/>
        <color theme="1"/>
        <rFont val="Arial"/>
        <family val="2"/>
      </rPr>
      <t>Save</t>
    </r>
    <r>
      <rPr>
        <sz val="9"/>
        <color theme="1"/>
        <rFont val="Arial"/>
        <family val="2"/>
      </rPr>
      <t xml:space="preserve"> the signed and dated form to your computer.
 7. Click the </t>
    </r>
    <r>
      <rPr>
        <b/>
        <sz val="9"/>
        <color theme="1"/>
        <rFont val="Arial"/>
        <family val="2"/>
      </rPr>
      <t>Submit Form</t>
    </r>
    <r>
      <rPr>
        <sz val="9"/>
        <color theme="1"/>
        <rFont val="Arial"/>
        <family val="2"/>
      </rPr>
      <t xml:space="preserve"> button of the form open on your computer. A </t>
    </r>
    <r>
      <rPr>
        <i/>
        <sz val="9"/>
        <color theme="1"/>
        <rFont val="Arial"/>
        <family val="2"/>
      </rPr>
      <t>Mailto:</t>
    </r>
    <r>
      <rPr>
        <sz val="9"/>
        <color theme="1"/>
        <rFont val="Arial"/>
        <family val="2"/>
      </rPr>
      <t xml:space="preserve"> dialogue will open.
 8. </t>
    </r>
    <r>
      <rPr>
        <b/>
        <sz val="9"/>
        <color theme="1"/>
        <rFont val="Arial"/>
        <family val="2"/>
      </rPr>
      <t>Attach</t>
    </r>
    <r>
      <rPr>
        <sz val="9"/>
        <color theme="1"/>
        <rFont val="Arial"/>
        <family val="2"/>
      </rPr>
      <t xml:space="preserve"> the saved scanned form with your dated signature to the email.
 9. </t>
    </r>
    <r>
      <rPr>
        <b/>
        <sz val="9"/>
        <color theme="1"/>
        <rFont val="Arial"/>
        <family val="2"/>
      </rPr>
      <t>Attach</t>
    </r>
    <r>
      <rPr>
        <sz val="9"/>
        <color theme="1"/>
        <rFont val="Arial"/>
        <family val="2"/>
      </rPr>
      <t xml:space="preserve"> a copy of your </t>
    </r>
    <r>
      <rPr>
        <i/>
        <sz val="9"/>
        <color theme="1"/>
        <rFont val="Arial"/>
        <family val="2"/>
      </rPr>
      <t>Purchase Order</t>
    </r>
    <r>
      <rPr>
        <sz val="9"/>
        <color theme="1"/>
        <rFont val="Arial"/>
        <family val="2"/>
      </rPr>
      <t xml:space="preserve"> (complete with all shipping information) to the email.
10. Type in any additional information in the email body.
11. Click the </t>
    </r>
    <r>
      <rPr>
        <b/>
        <sz val="9"/>
        <color theme="1"/>
        <rFont val="Arial"/>
        <family val="2"/>
      </rPr>
      <t>Send</t>
    </r>
    <r>
      <rPr>
        <sz val="9"/>
        <color theme="1"/>
        <rFont val="Arial"/>
        <family val="2"/>
      </rPr>
      <t xml:space="preserve"> button in your email editor to send the form to:</t>
    </r>
  </si>
  <si>
    <t>M00-7100V-A_r2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</si>
</sst>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2"/>
      <color theme="1"/>
      <name val="Arial"/>
      <family val="2"/>
    </font>
    <font>
      <sz val="8"/>
      <color theme="1"/>
      <name val="Arial"/>
      <family val="2"/>
    </font>
    <font>
      <sz val="7"/>
      <color theme="1"/>
      <name val="Arial"/>
      <family val="2"/>
    </font>
    <font>
      <b/>
      <sz val="12"/>
      <color rgb="FFFF0000"/>
      <name val="Arial"/>
      <family val="2"/>
    </font>
    <font>
      <sz val="10"/>
      <color theme="1"/>
      <name val="Arial"/>
      <family val="2"/>
    </font>
    <font>
      <sz val="8"/>
      <color rgb="FF000000"/>
      <name val="Segoe UI"/>
      <family val="2"/>
    </font>
    <font>
      <sz val="9"/>
      <color theme="1"/>
      <name val="Arial"/>
      <family val="2"/>
    </font>
    <font>
      <b/>
      <sz val="10"/>
      <color rgb="FFFF0000"/>
      <name val="Arial"/>
      <family val="2"/>
    </font>
    <font>
      <sz val="10"/>
      <color rgb="FF0069A3"/>
      <name val="Arial"/>
      <family val="2"/>
    </font>
    <font>
      <b/>
      <sz val="10"/>
      <color rgb="FF0069A3"/>
      <name val="Arial"/>
      <family val="2"/>
    </font>
    <font>
      <b/>
      <sz val="14"/>
      <color rgb="FF000000"/>
      <name val="Arial"/>
      <family val="2"/>
    </font>
    <font>
      <b/>
      <sz val="9"/>
      <color rgb="FF000000"/>
      <name val="Arial"/>
      <family val="2"/>
    </font>
    <font>
      <sz val="9"/>
      <color rgb="FF000000"/>
      <name val="Arial"/>
      <family val="2"/>
    </font>
    <font>
      <b/>
      <i/>
      <sz val="9"/>
      <color rgb="FF000000"/>
      <name val="Arial"/>
      <family val="2"/>
    </font>
    <font>
      <i/>
      <sz val="9"/>
      <color rgb="FF000000"/>
      <name val="Arial"/>
      <family val="2"/>
    </font>
    <font>
      <i/>
      <sz val="9"/>
      <color theme="1"/>
      <name val="Arial"/>
      <family val="2"/>
    </font>
    <font>
      <b/>
      <i/>
      <sz val="9"/>
      <color theme="1"/>
      <name val="Arial"/>
      <family val="2"/>
    </font>
    <font>
      <b/>
      <sz val="9"/>
      <color theme="1"/>
      <name val="Arial"/>
      <family val="2"/>
    </font>
    <font>
      <u/>
      <sz val="11"/>
      <color theme="10"/>
      <name val="Calibri"/>
      <family val="2"/>
      <scheme val="minor"/>
    </font>
    <font>
      <b/>
      <sz val="9"/>
      <color rgb="FFFF0000"/>
      <name val="Arial"/>
      <family val="2"/>
    </font>
    <font>
      <sz val="8"/>
      <color rgb="FFFF0000"/>
      <name val="Arial"/>
      <family val="2"/>
    </font>
    <font>
      <b/>
      <sz val="14"/>
      <color rgb="FF0069A3"/>
      <name val="Arial"/>
      <family val="2"/>
    </font>
    <font>
      <sz val="12"/>
      <color rgb="FF002C76"/>
      <name val="Arial"/>
      <family val="2"/>
    </font>
    <font>
      <sz val="10"/>
      <color rgb="FF002C76"/>
      <name val="Arial"/>
      <family val="2"/>
    </font>
    <font>
      <sz val="8"/>
      <color rgb="FF002C76"/>
      <name val="Arial"/>
      <family val="2"/>
    </font>
    <font>
      <b/>
      <u/>
      <sz val="9"/>
      <color rgb="FF000000"/>
      <name val="Arial"/>
      <family val="2"/>
    </font>
    <font>
      <b/>
      <sz val="12"/>
      <name val="Arial"/>
      <family val="2"/>
    </font>
    <font>
      <b/>
      <sz val="12"/>
      <color rgb="FF0069A3"/>
      <name val="Arial"/>
      <family val="2"/>
    </font>
    <font>
      <b/>
      <sz val="8"/>
      <name val="Arial"/>
      <family val="2"/>
    </font>
    <font>
      <sz val="9"/>
      <color rgb="FFFF0000"/>
      <name val="Arial"/>
      <family val="2"/>
    </font>
    <font>
      <b/>
      <sz val="12"/>
      <color rgb="FF002C76"/>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rgb="FFFFFF99"/>
        <bgColor indexed="64"/>
      </patternFill>
    </fill>
  </fills>
  <borders count="36">
    <border>
      <left/>
      <right/>
      <top/>
      <bottom/>
      <diagonal/>
    </border>
    <border>
      <left style="medium">
        <color rgb="FFC00000"/>
      </left>
      <right style="medium">
        <color rgb="FFC00000"/>
      </right>
      <top style="medium">
        <color rgb="FFC00000"/>
      </top>
      <bottom/>
      <diagonal/>
    </border>
    <border>
      <left style="medium">
        <color rgb="FFC00000"/>
      </left>
      <right style="medium">
        <color rgb="FFC00000"/>
      </right>
      <top/>
      <bottom style="medium">
        <color rgb="FFC00000"/>
      </bottom>
      <diagonal/>
    </border>
    <border>
      <left style="medium">
        <color rgb="FF0069A3"/>
      </left>
      <right style="medium">
        <color rgb="FF0069A3"/>
      </right>
      <top style="medium">
        <color rgb="FF0069A3"/>
      </top>
      <bottom style="medium">
        <color rgb="FF0069A3"/>
      </bottom>
      <diagonal/>
    </border>
    <border>
      <left style="medium">
        <color rgb="FF0069A3"/>
      </left>
      <right/>
      <top style="medium">
        <color rgb="FF0069A3"/>
      </top>
      <bottom style="medium">
        <color rgb="FF0069A3"/>
      </bottom>
      <diagonal/>
    </border>
    <border>
      <left/>
      <right/>
      <top style="medium">
        <color rgb="FF0069A3"/>
      </top>
      <bottom style="medium">
        <color rgb="FF0069A3"/>
      </bottom>
      <diagonal/>
    </border>
    <border>
      <left/>
      <right style="medium">
        <color rgb="FF0069A3"/>
      </right>
      <top style="medium">
        <color rgb="FF0069A3"/>
      </top>
      <bottom style="medium">
        <color rgb="FF0069A3"/>
      </bottom>
      <diagonal/>
    </border>
    <border>
      <left style="medium">
        <color rgb="FF0069A3"/>
      </left>
      <right/>
      <top style="medium">
        <color rgb="FF0069A3"/>
      </top>
      <bottom/>
      <diagonal/>
    </border>
    <border>
      <left/>
      <right/>
      <top style="medium">
        <color rgb="FF0069A3"/>
      </top>
      <bottom/>
      <diagonal/>
    </border>
    <border>
      <left/>
      <right style="medium">
        <color rgb="FF0069A3"/>
      </right>
      <top style="medium">
        <color rgb="FF0069A3"/>
      </top>
      <bottom/>
      <diagonal/>
    </border>
    <border>
      <left style="medium">
        <color rgb="FF0069A3"/>
      </left>
      <right/>
      <top/>
      <bottom style="medium">
        <color rgb="FF0069A3"/>
      </bottom>
      <diagonal/>
    </border>
    <border>
      <left/>
      <right/>
      <top/>
      <bottom style="medium">
        <color rgb="FF0069A3"/>
      </bottom>
      <diagonal/>
    </border>
    <border>
      <left/>
      <right style="medium">
        <color rgb="FF0069A3"/>
      </right>
      <top/>
      <bottom style="medium">
        <color rgb="FF0069A3"/>
      </bottom>
      <diagonal/>
    </border>
    <border>
      <left style="medium">
        <color rgb="FF0069A3"/>
      </left>
      <right/>
      <top/>
      <bottom/>
      <diagonal/>
    </border>
    <border>
      <left/>
      <right style="medium">
        <color rgb="FF0069A3"/>
      </right>
      <top/>
      <bottom/>
      <diagonal/>
    </border>
    <border>
      <left style="thin">
        <color rgb="FF0069A3"/>
      </left>
      <right/>
      <top style="thin">
        <color rgb="FF0069A3"/>
      </top>
      <bottom/>
      <diagonal/>
    </border>
    <border>
      <left/>
      <right/>
      <top style="thin">
        <color rgb="FF0069A3"/>
      </top>
      <bottom/>
      <diagonal/>
    </border>
    <border>
      <left/>
      <right style="thin">
        <color rgb="FF0069A3"/>
      </right>
      <top style="thin">
        <color rgb="FF0069A3"/>
      </top>
      <bottom/>
      <diagonal/>
    </border>
    <border>
      <left style="thin">
        <color rgb="FF0069A3"/>
      </left>
      <right/>
      <top/>
      <bottom/>
      <diagonal/>
    </border>
    <border>
      <left/>
      <right style="thin">
        <color rgb="FF0069A3"/>
      </right>
      <top/>
      <bottom/>
      <diagonal/>
    </border>
    <border>
      <left style="thin">
        <color rgb="FF0069A3"/>
      </left>
      <right/>
      <top/>
      <bottom style="thin">
        <color rgb="FF0069A3"/>
      </bottom>
      <diagonal/>
    </border>
    <border>
      <left/>
      <right/>
      <top/>
      <bottom style="thin">
        <color rgb="FF0069A3"/>
      </bottom>
      <diagonal/>
    </border>
    <border>
      <left/>
      <right style="thin">
        <color rgb="FF0069A3"/>
      </right>
      <top/>
      <bottom style="thin">
        <color rgb="FF0069A3"/>
      </bottom>
      <diagonal/>
    </border>
    <border>
      <left style="medium">
        <color rgb="FF002C76"/>
      </left>
      <right style="medium">
        <color rgb="FF002C76"/>
      </right>
      <top style="medium">
        <color rgb="FF002C76"/>
      </top>
      <bottom style="medium">
        <color rgb="FF002C76"/>
      </bottom>
      <diagonal/>
    </border>
    <border>
      <left style="medium">
        <color rgb="FF002C76"/>
      </left>
      <right/>
      <top style="medium">
        <color rgb="FF002C76"/>
      </top>
      <bottom/>
      <diagonal/>
    </border>
    <border>
      <left/>
      <right/>
      <top style="medium">
        <color rgb="FF002C76"/>
      </top>
      <bottom/>
      <diagonal/>
    </border>
    <border>
      <left/>
      <right style="medium">
        <color rgb="FF002C76"/>
      </right>
      <top style="medium">
        <color rgb="FF002C76"/>
      </top>
      <bottom/>
      <diagonal/>
    </border>
    <border>
      <left style="medium">
        <color rgb="FF002C76"/>
      </left>
      <right/>
      <top/>
      <bottom/>
      <diagonal/>
    </border>
    <border>
      <left/>
      <right style="medium">
        <color rgb="FF002C76"/>
      </right>
      <top/>
      <bottom/>
      <diagonal/>
    </border>
    <border>
      <left style="medium">
        <color rgb="FF002C76"/>
      </left>
      <right/>
      <top/>
      <bottom style="medium">
        <color rgb="FF002C76"/>
      </bottom>
      <diagonal/>
    </border>
    <border>
      <left/>
      <right style="medium">
        <color rgb="FF002C76"/>
      </right>
      <top/>
      <bottom style="medium">
        <color rgb="FF002C76"/>
      </bottom>
      <diagonal/>
    </border>
    <border>
      <left style="medium">
        <color rgb="FF002C76"/>
      </left>
      <right style="medium">
        <color rgb="FF002C76"/>
      </right>
      <top style="medium">
        <color rgb="FF002C76"/>
      </top>
      <bottom/>
      <diagonal/>
    </border>
    <border>
      <left/>
      <right/>
      <top/>
      <bottom style="medium">
        <color rgb="FF002C76"/>
      </bottom>
      <diagonal/>
    </border>
    <border>
      <left style="medium">
        <color rgb="FF002C76"/>
      </left>
      <right/>
      <top style="medium">
        <color rgb="FF002C76"/>
      </top>
      <bottom style="medium">
        <color rgb="FF002C76"/>
      </bottom>
      <diagonal/>
    </border>
    <border>
      <left/>
      <right style="medium">
        <color rgb="FF002C76"/>
      </right>
      <top style="medium">
        <color rgb="FF002C76"/>
      </top>
      <bottom style="medium">
        <color rgb="FF002C76"/>
      </bottom>
      <diagonal/>
    </border>
    <border>
      <left style="thin">
        <color rgb="FF0069A3"/>
      </left>
      <right style="thin">
        <color rgb="FF0069A3"/>
      </right>
      <top style="thin">
        <color rgb="FF0069A3"/>
      </top>
      <bottom style="thin">
        <color rgb="FF0069A3"/>
      </bottom>
      <diagonal/>
    </border>
  </borders>
  <cellStyleXfs count="2">
    <xf numFmtId="0" fontId="0" fillId="0" borderId="0"/>
    <xf numFmtId="0" fontId="19" fillId="0" borderId="0" applyNumberFormat="0" applyFill="0" applyBorder="0" applyAlignment="0" applyProtection="0"/>
  </cellStyleXfs>
  <cellXfs count="119">
    <xf numFmtId="0" fontId="0" fillId="0" borderId="0" xfId="0"/>
    <xf numFmtId="1" fontId="1" fillId="0" borderId="1" xfId="0" applyNumberFormat="1" applyFont="1" applyBorder="1"/>
    <xf numFmtId="0" fontId="1" fillId="0" borderId="1" xfId="0" applyFont="1" applyBorder="1"/>
    <xf numFmtId="0" fontId="3" fillId="0" borderId="2" xfId="0" applyFont="1" applyBorder="1"/>
    <xf numFmtId="0" fontId="0" fillId="0" borderId="0" xfId="0" applyBorder="1"/>
    <xf numFmtId="0" fontId="1" fillId="0" borderId="0" xfId="0" applyFont="1" applyBorder="1"/>
    <xf numFmtId="0" fontId="2" fillId="0" borderId="0" xfId="0" applyFont="1" applyBorder="1"/>
    <xf numFmtId="0" fontId="2" fillId="0" borderId="0" xfId="0" applyFont="1" applyBorder="1" applyAlignment="1">
      <alignment wrapText="1"/>
    </xf>
    <xf numFmtId="0" fontId="4" fillId="0" borderId="0" xfId="0" applyFont="1" applyBorder="1" applyAlignment="1">
      <alignment vertical="center"/>
    </xf>
    <xf numFmtId="0" fontId="7" fillId="0" borderId="0" xfId="0" applyFont="1" applyAlignment="1">
      <alignment vertical="top"/>
    </xf>
    <xf numFmtId="0" fontId="5" fillId="2" borderId="3" xfId="0" applyFont="1" applyFill="1" applyBorder="1" applyProtection="1">
      <protection locked="0"/>
    </xf>
    <xf numFmtId="0" fontId="11" fillId="0" borderId="0" xfId="0" applyFont="1" applyAlignment="1">
      <alignment horizontal="left" vertical="center"/>
    </xf>
    <xf numFmtId="0" fontId="12" fillId="0" borderId="0" xfId="0" applyFont="1"/>
    <xf numFmtId="0" fontId="1" fillId="0" borderId="0" xfId="0" applyFont="1" applyBorder="1" applyProtection="1">
      <protection locked="0"/>
    </xf>
    <xf numFmtId="0" fontId="1" fillId="0" borderId="0" xfId="0" applyFont="1" applyBorder="1" applyProtection="1"/>
    <xf numFmtId="0" fontId="5" fillId="3" borderId="3" xfId="0" applyNumberFormat="1" applyFont="1" applyFill="1" applyBorder="1" applyProtection="1">
      <protection locked="0"/>
    </xf>
    <xf numFmtId="0" fontId="14" fillId="0" borderId="0" xfId="0" applyFont="1" applyBorder="1" applyAlignment="1">
      <alignment vertical="center" wrapText="1"/>
    </xf>
    <xf numFmtId="0" fontId="12" fillId="0" borderId="0" xfId="0" applyFont="1" applyBorder="1" applyAlignment="1">
      <alignment vertical="center"/>
    </xf>
    <xf numFmtId="0" fontId="7" fillId="0" borderId="0" xfId="0" applyFont="1" applyBorder="1" applyAlignment="1">
      <alignment vertical="center" wrapText="1"/>
    </xf>
    <xf numFmtId="0" fontId="16" fillId="0" borderId="0" xfId="0" applyFont="1" applyBorder="1" applyAlignment="1">
      <alignment vertical="center" wrapText="1"/>
    </xf>
    <xf numFmtId="0" fontId="19" fillId="0" borderId="0" xfId="1" applyBorder="1" applyAlignment="1" applyProtection="1">
      <alignment vertical="top"/>
      <protection locked="0"/>
    </xf>
    <xf numFmtId="0" fontId="19" fillId="0" borderId="0" xfId="1" applyBorder="1" applyAlignment="1" applyProtection="1">
      <alignment vertical="center" wrapText="1"/>
      <protection locked="0"/>
    </xf>
    <xf numFmtId="0" fontId="21" fillId="0" borderId="0" xfId="0" applyFont="1" applyBorder="1" applyAlignment="1">
      <alignment horizontal="left"/>
    </xf>
    <xf numFmtId="0" fontId="21" fillId="0" borderId="0" xfId="0" applyFont="1"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9" fillId="0" borderId="0" xfId="0" applyFont="1" applyBorder="1" applyAlignment="1">
      <alignment vertical="center"/>
    </xf>
    <xf numFmtId="0" fontId="24" fillId="0" borderId="27" xfId="0" applyFont="1" applyBorder="1" applyAlignment="1">
      <alignment horizontal="center" vertical="center"/>
    </xf>
    <xf numFmtId="0" fontId="24" fillId="0" borderId="0" xfId="0" applyFont="1" applyBorder="1" applyAlignment="1">
      <alignment horizontal="center" vertical="center"/>
    </xf>
    <xf numFmtId="0" fontId="24" fillId="0" borderId="28" xfId="0" applyFont="1" applyBorder="1" applyAlignment="1">
      <alignment horizontal="center" vertical="center"/>
    </xf>
    <xf numFmtId="0" fontId="23" fillId="0" borderId="23" xfId="0" applyFont="1" applyBorder="1"/>
    <xf numFmtId="1" fontId="23" fillId="0" borderId="23" xfId="0" applyNumberFormat="1" applyFont="1" applyBorder="1"/>
    <xf numFmtId="0" fontId="23" fillId="0" borderId="27" xfId="0" applyFont="1" applyBorder="1"/>
    <xf numFmtId="0" fontId="23" fillId="0" borderId="0" xfId="0" applyFont="1" applyBorder="1"/>
    <xf numFmtId="0" fontId="25" fillId="0" borderId="27" xfId="0" applyFont="1" applyBorder="1"/>
    <xf numFmtId="0" fontId="25" fillId="0" borderId="0" xfId="0" applyFont="1" applyBorder="1"/>
    <xf numFmtId="0" fontId="24" fillId="0" borderId="23" xfId="0" applyFont="1" applyBorder="1"/>
    <xf numFmtId="0" fontId="25" fillId="0" borderId="29" xfId="0" applyFont="1" applyBorder="1"/>
    <xf numFmtId="0" fontId="24" fillId="0" borderId="33" xfId="0" applyFont="1" applyBorder="1" applyAlignment="1">
      <alignment horizontal="left" vertical="center"/>
    </xf>
    <xf numFmtId="0" fontId="24" fillId="0" borderId="34" xfId="0" applyFont="1" applyBorder="1"/>
    <xf numFmtId="0" fontId="23" fillId="0" borderId="32" xfId="0" applyFont="1" applyBorder="1"/>
    <xf numFmtId="0" fontId="23" fillId="0" borderId="30" xfId="0" applyFont="1" applyBorder="1"/>
    <xf numFmtId="0" fontId="4" fillId="0" borderId="0" xfId="0" applyFont="1" applyBorder="1" applyAlignment="1" applyProtection="1">
      <alignment vertical="center"/>
      <protection locked="0"/>
    </xf>
    <xf numFmtId="0" fontId="27" fillId="0" borderId="0" xfId="0" applyFont="1" applyBorder="1" applyAlignment="1">
      <alignment vertical="center"/>
    </xf>
    <xf numFmtId="0" fontId="7" fillId="0" borderId="8" xfId="0" applyFont="1" applyBorder="1" applyAlignment="1">
      <alignment vertical="center" wrapText="1"/>
    </xf>
    <xf numFmtId="14" fontId="29" fillId="3" borderId="35" xfId="0" applyNumberFormat="1" applyFont="1" applyFill="1" applyBorder="1" applyAlignment="1" applyProtection="1">
      <alignment horizontal="center" vertical="center"/>
      <protection locked="0"/>
    </xf>
    <xf numFmtId="0" fontId="28" fillId="0" borderId="0" xfId="0" applyFont="1" applyBorder="1" applyAlignment="1" applyProtection="1">
      <alignment horizontal="left" vertical="center"/>
      <protection locked="0"/>
    </xf>
    <xf numFmtId="2" fontId="1" fillId="0" borderId="1" xfId="0" applyNumberFormat="1" applyFont="1" applyBorder="1"/>
    <xf numFmtId="0" fontId="0" fillId="0" borderId="0" xfId="0" applyAlignment="1"/>
    <xf numFmtId="0" fontId="9" fillId="0" borderId="0" xfId="0" applyFont="1" applyBorder="1" applyAlignment="1">
      <alignment horizontal="left" vertical="center" wrapText="1"/>
    </xf>
    <xf numFmtId="0" fontId="22" fillId="0" borderId="16" xfId="0" applyFont="1" applyBorder="1" applyAlignment="1">
      <alignment horizontal="center" vertical="center"/>
    </xf>
    <xf numFmtId="0" fontId="25" fillId="0" borderId="21" xfId="0" applyFont="1" applyBorder="1" applyAlignment="1">
      <alignment horizontal="center"/>
    </xf>
    <xf numFmtId="0" fontId="20" fillId="0" borderId="11" xfId="0" applyFont="1" applyFill="1" applyBorder="1" applyAlignment="1">
      <alignment horizontal="center"/>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3" xfId="0" applyFont="1" applyBorder="1" applyAlignment="1">
      <alignment horizontal="left" vertical="center" wrapText="1"/>
    </xf>
    <xf numFmtId="0" fontId="7" fillId="0" borderId="0" xfId="0" applyFont="1" applyBorder="1" applyAlignment="1">
      <alignment horizontal="left" vertical="center" wrapText="1"/>
    </xf>
    <xf numFmtId="0" fontId="7" fillId="0" borderId="14" xfId="0" applyFont="1" applyBorder="1" applyAlignment="1">
      <alignment horizontal="left" vertical="center" wrapText="1"/>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16" fillId="0" borderId="7" xfId="0" applyFont="1" applyBorder="1" applyAlignment="1">
      <alignment horizontal="left"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9" xfId="0" applyFont="1" applyBorder="1" applyAlignment="1">
      <alignment horizontal="left" vertical="center" wrapText="1"/>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0" fontId="5" fillId="0" borderId="0" xfId="0" applyFont="1" applyFill="1" applyBorder="1" applyAlignment="1">
      <alignment horizontal="left" vertical="center"/>
    </xf>
    <xf numFmtId="0" fontId="5" fillId="3" borderId="4" xfId="0" applyFont="1" applyFill="1" applyBorder="1" applyAlignment="1">
      <alignment horizontal="left" vertical="center"/>
    </xf>
    <xf numFmtId="0" fontId="5" fillId="3" borderId="5" xfId="0" applyFont="1" applyFill="1" applyBorder="1" applyAlignment="1">
      <alignment horizontal="left" vertical="center"/>
    </xf>
    <xf numFmtId="0" fontId="5" fillId="3" borderId="6" xfId="0" applyFont="1" applyFill="1" applyBorder="1" applyAlignment="1">
      <alignment horizontal="left" vertical="center"/>
    </xf>
    <xf numFmtId="0" fontId="5" fillId="2" borderId="4" xfId="0" applyFont="1" applyFill="1" applyBorder="1" applyAlignment="1">
      <alignment horizontal="left" vertical="center"/>
    </xf>
    <xf numFmtId="0" fontId="5" fillId="2" borderId="5" xfId="0" applyFont="1" applyFill="1" applyBorder="1" applyAlignment="1">
      <alignment horizontal="left" vertical="center"/>
    </xf>
    <xf numFmtId="0" fontId="5" fillId="2" borderId="6" xfId="0" applyFont="1" applyFill="1" applyBorder="1" applyAlignment="1">
      <alignment horizontal="left" vertical="center"/>
    </xf>
    <xf numFmtId="0" fontId="9" fillId="0" borderId="0" xfId="0" applyFont="1" applyBorder="1" applyAlignment="1">
      <alignment horizontal="left" vertical="center" wrapText="1"/>
    </xf>
    <xf numFmtId="0" fontId="24" fillId="0" borderId="33" xfId="0" applyFont="1" applyBorder="1" applyAlignment="1">
      <alignment horizontal="left" vertical="center"/>
    </xf>
    <xf numFmtId="0" fontId="24" fillId="0" borderId="34" xfId="0" applyFont="1" applyBorder="1" applyAlignment="1">
      <alignment horizontal="left" vertical="center"/>
    </xf>
    <xf numFmtId="0" fontId="31" fillId="0" borderId="24" xfId="0" applyFont="1" applyBorder="1" applyAlignment="1">
      <alignment horizontal="center" vertical="center"/>
    </xf>
    <xf numFmtId="0" fontId="31" fillId="0" borderId="25" xfId="0" applyFont="1" applyBorder="1" applyAlignment="1">
      <alignment horizontal="center" vertical="center"/>
    </xf>
    <xf numFmtId="0" fontId="31" fillId="0" borderId="26" xfId="0" applyFont="1" applyBorder="1" applyAlignment="1">
      <alignment horizontal="center" vertical="center"/>
    </xf>
    <xf numFmtId="0" fontId="24" fillId="0" borderId="31" xfId="0" applyFont="1" applyBorder="1" applyAlignment="1">
      <alignment horizontal="center" vertical="center"/>
    </xf>
    <xf numFmtId="0" fontId="19" fillId="0" borderId="10" xfId="1" applyBorder="1" applyAlignment="1" applyProtection="1">
      <alignment horizontal="left" vertical="center" wrapText="1"/>
      <protection locked="0"/>
    </xf>
    <xf numFmtId="0" fontId="19" fillId="0" borderId="11" xfId="1" applyBorder="1" applyAlignment="1" applyProtection="1">
      <alignment horizontal="left" vertical="center" wrapText="1"/>
      <protection locked="0"/>
    </xf>
    <xf numFmtId="0" fontId="19" fillId="0" borderId="12" xfId="1" applyBorder="1" applyAlignment="1" applyProtection="1">
      <alignment horizontal="left" vertical="center" wrapText="1"/>
      <protection locked="0"/>
    </xf>
    <xf numFmtId="0" fontId="5" fillId="3" borderId="4" xfId="0" applyFont="1" applyFill="1" applyBorder="1" applyAlignment="1" applyProtection="1">
      <alignment horizontal="left" vertical="center"/>
      <protection locked="0"/>
    </xf>
    <xf numFmtId="0" fontId="5" fillId="3" borderId="5" xfId="0" applyFont="1" applyFill="1" applyBorder="1" applyAlignment="1" applyProtection="1">
      <alignment horizontal="left" vertical="center"/>
      <protection locked="0"/>
    </xf>
    <xf numFmtId="0" fontId="5" fillId="3" borderId="6" xfId="0" applyFont="1" applyFill="1" applyBorder="1" applyAlignment="1" applyProtection="1">
      <alignment horizontal="left" vertical="center"/>
      <protection locked="0"/>
    </xf>
    <xf numFmtId="0" fontId="2" fillId="0" borderId="0" xfId="0" applyFont="1" applyBorder="1" applyAlignment="1">
      <alignment horizontal="left" vertical="center" wrapText="1"/>
    </xf>
    <xf numFmtId="49" fontId="5" fillId="2" borderId="5" xfId="0" applyNumberFormat="1" applyFont="1" applyFill="1" applyBorder="1" applyAlignment="1" applyProtection="1">
      <alignment horizontal="center"/>
      <protection locked="0"/>
    </xf>
    <xf numFmtId="49" fontId="5" fillId="2" borderId="6" xfId="0" applyNumberFormat="1" applyFont="1" applyFill="1" applyBorder="1" applyAlignment="1" applyProtection="1">
      <alignment horizontal="center"/>
      <protection locked="0"/>
    </xf>
    <xf numFmtId="0" fontId="24" fillId="0" borderId="31" xfId="0" applyFont="1" applyBorder="1" applyAlignment="1">
      <alignment horizontal="center"/>
    </xf>
    <xf numFmtId="0" fontId="25" fillId="0" borderId="0" xfId="0" applyFont="1" applyBorder="1" applyAlignment="1">
      <alignment horizontal="left" vertical="center"/>
    </xf>
    <xf numFmtId="0" fontId="25" fillId="0" borderId="28" xfId="0" applyFont="1" applyBorder="1" applyAlignment="1">
      <alignment horizontal="left" vertical="center"/>
    </xf>
    <xf numFmtId="0" fontId="27" fillId="0" borderId="13" xfId="0" applyFont="1" applyBorder="1" applyAlignment="1">
      <alignment horizontal="center" vertical="center"/>
    </xf>
    <xf numFmtId="0" fontId="27" fillId="0" borderId="0" xfId="0" applyFont="1" applyBorder="1" applyAlignment="1">
      <alignment horizontal="center" vertical="center"/>
    </xf>
    <xf numFmtId="0" fontId="8" fillId="0" borderId="0" xfId="0" applyFont="1" applyBorder="1" applyAlignment="1">
      <alignment horizontal="left" vertical="center" wrapText="1"/>
    </xf>
    <xf numFmtId="0" fontId="7" fillId="4" borderId="7" xfId="0" applyFont="1" applyFill="1" applyBorder="1" applyAlignment="1">
      <alignment horizontal="left" vertical="center" wrapText="1"/>
    </xf>
    <xf numFmtId="0" fontId="7" fillId="4" borderId="8" xfId="0" applyFont="1" applyFill="1" applyBorder="1" applyAlignment="1">
      <alignment horizontal="left" vertical="center" wrapText="1"/>
    </xf>
    <xf numFmtId="0" fontId="7" fillId="4" borderId="9" xfId="0" applyFont="1" applyFill="1" applyBorder="1" applyAlignment="1">
      <alignment horizontal="left" vertical="center" wrapText="1"/>
    </xf>
    <xf numFmtId="0" fontId="7" fillId="4" borderId="13"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4" borderId="14" xfId="0" applyFont="1" applyFill="1" applyBorder="1" applyAlignment="1">
      <alignment horizontal="left" vertical="center" wrapText="1"/>
    </xf>
  </cellXfs>
  <cellStyles count="2">
    <cellStyle name="Hyperlink" xfId="1" builtinId="8"/>
    <cellStyle name="Normal" xfId="0" builtinId="0"/>
  </cellStyles>
  <dxfs count="5">
    <dxf>
      <font>
        <color rgb="FF0069A3"/>
      </font>
      <fill>
        <patternFill>
          <bgColor rgb="FFFFFFCC"/>
        </patternFill>
      </fill>
    </dxf>
    <dxf>
      <font>
        <color rgb="FFFF0000"/>
      </font>
      <fill>
        <patternFill>
          <bgColor rgb="FFFFFF00"/>
        </patternFill>
      </fill>
    </dxf>
    <dxf>
      <fill>
        <patternFill>
          <bgColor rgb="FFFFFF00"/>
        </patternFill>
      </fill>
      <border>
        <left style="thin">
          <color rgb="FFFF0000"/>
        </left>
        <right style="thin">
          <color rgb="FFFF0000"/>
        </right>
        <top style="thin">
          <color rgb="FFFF0000"/>
        </top>
        <bottom style="thin">
          <color rgb="FFFF0000"/>
        </bottom>
        <vertical/>
        <horizontal/>
      </border>
    </dxf>
    <dxf>
      <font>
        <b/>
        <i val="0"/>
        <color rgb="FF0069A3"/>
      </font>
      <fill>
        <patternFill>
          <bgColor rgb="FFFFFF99"/>
        </patternFill>
      </fill>
    </dxf>
    <dxf>
      <fill>
        <patternFill>
          <bgColor rgb="FFFFFF00"/>
        </patternFill>
      </fill>
    </dxf>
  </dxfs>
  <tableStyles count="0" defaultTableStyle="TableStyleMedium2" defaultPivotStyle="PivotStyleLight16"/>
  <colors>
    <mruColors>
      <color rgb="FFFFFF99"/>
      <color rgb="FF0069A3"/>
      <color rgb="FFFFFFCC"/>
      <color rgb="FF002C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C21" lockText="1"/>
</file>

<file path=xl/drawings/_rels/drawing1.xml.rels><?xml version="1.0" encoding="UTF-8" standalone="yes"?>
<Relationships xmlns="http://schemas.openxmlformats.org/package/2006/relationships"><Relationship Id="rId3" Type="http://schemas.openxmlformats.org/officeDocument/2006/relationships/hyperlink" Target="mailto:FMSOrders@doverfs.com?subject=M00-7100V-A%20Flex%20Probe%20Determination%20Worksheet%20Submission" TargetMode="External"/><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6</xdr:col>
      <xdr:colOff>257175</xdr:colOff>
      <xdr:row>15</xdr:row>
      <xdr:rowOff>9525</xdr:rowOff>
    </xdr:from>
    <xdr:to>
      <xdr:col>6</xdr:col>
      <xdr:colOff>447675</xdr:colOff>
      <xdr:row>17</xdr:row>
      <xdr:rowOff>180975</xdr:rowOff>
    </xdr:to>
    <xdr:sp macro="" textlink="">
      <xdr:nvSpPr>
        <xdr:cNvPr id="2" name="Left Brace 1">
          <a:extLst>
            <a:ext uri="{FF2B5EF4-FFF2-40B4-BE49-F238E27FC236}">
              <a16:creationId xmlns:a16="http://schemas.microsoft.com/office/drawing/2014/main" id="{00000000-0008-0000-0000-000002000000}"/>
            </a:ext>
          </a:extLst>
        </xdr:cNvPr>
        <xdr:cNvSpPr/>
      </xdr:nvSpPr>
      <xdr:spPr>
        <a:xfrm>
          <a:off x="3990975" y="2600325"/>
          <a:ext cx="190500" cy="590550"/>
        </a:xfrm>
        <a:prstGeom prst="leftBrace">
          <a:avLst/>
        </a:prstGeom>
        <a:ln w="12700"/>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6</xdr:col>
      <xdr:colOff>342900</xdr:colOff>
      <xdr:row>23</xdr:row>
      <xdr:rowOff>0</xdr:rowOff>
    </xdr:from>
    <xdr:to>
      <xdr:col>6</xdr:col>
      <xdr:colOff>619125</xdr:colOff>
      <xdr:row>23</xdr:row>
      <xdr:rowOff>0</xdr:rowOff>
    </xdr:to>
    <xdr:cxnSp macro="">
      <xdr:nvCxnSpPr>
        <xdr:cNvPr id="3" name="Straight Connector 2">
          <a:extLst>
            <a:ext uri="{FF2B5EF4-FFF2-40B4-BE49-F238E27FC236}">
              <a16:creationId xmlns:a16="http://schemas.microsoft.com/office/drawing/2014/main" id="{00000000-0008-0000-0000-000003000000}"/>
            </a:ext>
          </a:extLst>
        </xdr:cNvPr>
        <xdr:cNvCxnSpPr/>
      </xdr:nvCxnSpPr>
      <xdr:spPr>
        <a:xfrm>
          <a:off x="4076700" y="4257675"/>
          <a:ext cx="276225" cy="0"/>
        </a:xfrm>
        <a:prstGeom prst="line">
          <a:avLst/>
        </a:prstGeom>
        <a:ln w="9525"/>
      </xdr:spPr>
      <xdr:style>
        <a:lnRef idx="2">
          <a:schemeClr val="accent1"/>
        </a:lnRef>
        <a:fillRef idx="0">
          <a:schemeClr val="accent1"/>
        </a:fillRef>
        <a:effectRef idx="1">
          <a:schemeClr val="accent1"/>
        </a:effectRef>
        <a:fontRef idx="minor">
          <a:schemeClr val="tx1"/>
        </a:fontRef>
      </xdr:style>
    </xdr:cxnSp>
    <xdr:clientData/>
  </xdr:twoCellAnchor>
  <xdr:twoCellAnchor>
    <xdr:from>
      <xdr:col>6</xdr:col>
      <xdr:colOff>371475</xdr:colOff>
      <xdr:row>11</xdr:row>
      <xdr:rowOff>45888</xdr:rowOff>
    </xdr:from>
    <xdr:to>
      <xdr:col>6</xdr:col>
      <xdr:colOff>628650</xdr:colOff>
      <xdr:row>11</xdr:row>
      <xdr:rowOff>45888</xdr:rowOff>
    </xdr:to>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a:off x="4105275" y="1684188"/>
          <a:ext cx="257175" cy="0"/>
        </a:xfrm>
        <a:prstGeom prst="line">
          <a:avLst/>
        </a:prstGeom>
        <a:ln w="9525"/>
      </xdr:spPr>
      <xdr:style>
        <a:lnRef idx="2">
          <a:schemeClr val="accent1"/>
        </a:lnRef>
        <a:fillRef idx="0">
          <a:schemeClr val="accent1"/>
        </a:fillRef>
        <a:effectRef idx="1">
          <a:schemeClr val="accent1"/>
        </a:effectRef>
        <a:fontRef idx="minor">
          <a:schemeClr val="tx1"/>
        </a:fontRef>
      </xdr:style>
    </xdr:cxnSp>
    <xdr:clientData/>
  </xdr:twoCellAnchor>
  <xdr:twoCellAnchor>
    <xdr:from>
      <xdr:col>6</xdr:col>
      <xdr:colOff>524549</xdr:colOff>
      <xdr:row>11</xdr:row>
      <xdr:rowOff>54790</xdr:rowOff>
    </xdr:from>
    <xdr:to>
      <xdr:col>6</xdr:col>
      <xdr:colOff>524549</xdr:colOff>
      <xdr:row>16</xdr:row>
      <xdr:rowOff>1180</xdr:rowOff>
    </xdr:to>
    <xdr:cxnSp macro="">
      <xdr:nvCxnSpPr>
        <xdr:cNvPr id="5" name="Straight Arrow Connector 4">
          <a:extLst>
            <a:ext uri="{FF2B5EF4-FFF2-40B4-BE49-F238E27FC236}">
              <a16:creationId xmlns:a16="http://schemas.microsoft.com/office/drawing/2014/main" id="{00000000-0008-0000-0000-000005000000}"/>
            </a:ext>
          </a:extLst>
        </xdr:cNvPr>
        <xdr:cNvCxnSpPr/>
      </xdr:nvCxnSpPr>
      <xdr:spPr>
        <a:xfrm flipV="1">
          <a:off x="4258349" y="1693090"/>
          <a:ext cx="0" cy="1108440"/>
        </a:xfrm>
        <a:prstGeom prst="straightConnector1">
          <a:avLst/>
        </a:prstGeom>
        <a:ln w="9525">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6</xdr:col>
      <xdr:colOff>520334</xdr:colOff>
      <xdr:row>17</xdr:row>
      <xdr:rowOff>1180</xdr:rowOff>
    </xdr:from>
    <xdr:to>
      <xdr:col>6</xdr:col>
      <xdr:colOff>520334</xdr:colOff>
      <xdr:row>22</xdr:row>
      <xdr:rowOff>202301</xdr:rowOff>
    </xdr:to>
    <xdr:cxnSp macro="">
      <xdr:nvCxnSpPr>
        <xdr:cNvPr id="6" name="Straight Arrow Connector 5">
          <a:extLst>
            <a:ext uri="{FF2B5EF4-FFF2-40B4-BE49-F238E27FC236}">
              <a16:creationId xmlns:a16="http://schemas.microsoft.com/office/drawing/2014/main" id="{00000000-0008-0000-0000-000006000000}"/>
            </a:ext>
          </a:extLst>
        </xdr:cNvPr>
        <xdr:cNvCxnSpPr/>
      </xdr:nvCxnSpPr>
      <xdr:spPr>
        <a:xfrm>
          <a:off x="4254134" y="3011080"/>
          <a:ext cx="0" cy="1239346"/>
        </a:xfrm>
        <a:prstGeom prst="straightConnector1">
          <a:avLst/>
        </a:prstGeom>
        <a:ln w="9525">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4</xdr:col>
      <xdr:colOff>9432</xdr:colOff>
      <xdr:row>16</xdr:row>
      <xdr:rowOff>95250</xdr:rowOff>
    </xdr:from>
    <xdr:to>
      <xdr:col>6</xdr:col>
      <xdr:colOff>104775</xdr:colOff>
      <xdr:row>16</xdr:row>
      <xdr:rowOff>99022</xdr:rowOff>
    </xdr:to>
    <xdr:cxnSp macro="">
      <xdr:nvCxnSpPr>
        <xdr:cNvPr id="7" name="Straight Connector 6">
          <a:extLst>
            <a:ext uri="{FF2B5EF4-FFF2-40B4-BE49-F238E27FC236}">
              <a16:creationId xmlns:a16="http://schemas.microsoft.com/office/drawing/2014/main" id="{00000000-0008-0000-0000-000007000000}"/>
            </a:ext>
          </a:extLst>
        </xdr:cNvPr>
        <xdr:cNvCxnSpPr/>
      </xdr:nvCxnSpPr>
      <xdr:spPr>
        <a:xfrm flipH="1">
          <a:off x="2524032" y="2895600"/>
          <a:ext cx="1314543" cy="3772"/>
        </a:xfrm>
        <a:prstGeom prst="line">
          <a:avLst/>
        </a:prstGeom>
        <a:ln w="9525">
          <a:prstDash val="sysDash"/>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7</xdr:col>
      <xdr:colOff>186181</xdr:colOff>
      <xdr:row>10</xdr:row>
      <xdr:rowOff>29548</xdr:rowOff>
    </xdr:from>
    <xdr:to>
      <xdr:col>7</xdr:col>
      <xdr:colOff>365209</xdr:colOff>
      <xdr:row>10</xdr:row>
      <xdr:rowOff>130360</xdr:rowOff>
    </xdr:to>
    <xdr:sp macro="" textlink="">
      <xdr:nvSpPr>
        <xdr:cNvPr id="8" name="Left Brace 7">
          <a:extLst>
            <a:ext uri="{FF2B5EF4-FFF2-40B4-BE49-F238E27FC236}">
              <a16:creationId xmlns:a16="http://schemas.microsoft.com/office/drawing/2014/main" id="{00000000-0008-0000-0000-000008000000}"/>
            </a:ext>
          </a:extLst>
        </xdr:cNvPr>
        <xdr:cNvSpPr/>
      </xdr:nvSpPr>
      <xdr:spPr>
        <a:xfrm rot="5400000">
          <a:off x="5264014" y="1228690"/>
          <a:ext cx="100812" cy="179028"/>
        </a:xfrm>
        <a:prstGeom prst="leftBrace">
          <a:avLst/>
        </a:prstGeom>
        <a:ln w="12700"/>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4</xdr:col>
      <xdr:colOff>19862</xdr:colOff>
      <xdr:row>10</xdr:row>
      <xdr:rowOff>102497</xdr:rowOff>
    </xdr:from>
    <xdr:to>
      <xdr:col>7</xdr:col>
      <xdr:colOff>110558</xdr:colOff>
      <xdr:row>10</xdr:row>
      <xdr:rowOff>102497</xdr:rowOff>
    </xdr:to>
    <xdr:cxnSp macro="">
      <xdr:nvCxnSpPr>
        <xdr:cNvPr id="9" name="Straight Connector 8">
          <a:extLst>
            <a:ext uri="{FF2B5EF4-FFF2-40B4-BE49-F238E27FC236}">
              <a16:creationId xmlns:a16="http://schemas.microsoft.com/office/drawing/2014/main" id="{00000000-0008-0000-0000-000009000000}"/>
            </a:ext>
          </a:extLst>
        </xdr:cNvPr>
        <xdr:cNvCxnSpPr/>
      </xdr:nvCxnSpPr>
      <xdr:spPr>
        <a:xfrm flipH="1">
          <a:off x="2858312" y="1340747"/>
          <a:ext cx="2290971" cy="0"/>
        </a:xfrm>
        <a:prstGeom prst="line">
          <a:avLst/>
        </a:prstGeom>
        <a:ln w="9525">
          <a:prstDash val="sysDash"/>
        </a:ln>
      </xdr:spPr>
      <xdr:style>
        <a:lnRef idx="2">
          <a:schemeClr val="accent1"/>
        </a:lnRef>
        <a:fillRef idx="0">
          <a:schemeClr val="accent1"/>
        </a:fillRef>
        <a:effectRef idx="1">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0</xdr:colOff>
          <xdr:row>20</xdr:row>
          <xdr:rowOff>19050</xdr:rowOff>
        </xdr:from>
        <xdr:to>
          <xdr:col>4</xdr:col>
          <xdr:colOff>447675</xdr:colOff>
          <xdr:row>21</xdr:row>
          <xdr:rowOff>9525</xdr:rowOff>
        </xdr:to>
        <xdr:sp macro="" textlink="">
          <xdr:nvSpPr>
            <xdr:cNvPr id="1025" name="Check Box 1" descr="Check here if unit has special lower thermistor location"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here if unit has special lower thermistor location</a:t>
              </a:r>
            </a:p>
          </xdr:txBody>
        </xdr:sp>
        <xdr:clientData/>
      </xdr:twoCellAnchor>
    </mc:Choice>
    <mc:Fallback/>
  </mc:AlternateContent>
  <xdr:twoCellAnchor editAs="oneCell">
    <xdr:from>
      <xdr:col>2</xdr:col>
      <xdr:colOff>0</xdr:colOff>
      <xdr:row>1</xdr:row>
      <xdr:rowOff>161925</xdr:rowOff>
    </xdr:from>
    <xdr:to>
      <xdr:col>3</xdr:col>
      <xdr:colOff>21371</xdr:colOff>
      <xdr:row>2</xdr:row>
      <xdr:rowOff>47625</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161925"/>
          <a:ext cx="1554896" cy="276225"/>
        </a:xfrm>
        <a:prstGeom prst="rect">
          <a:avLst/>
        </a:prstGeom>
      </xdr:spPr>
    </xdr:pic>
    <xdr:clientData/>
  </xdr:twoCellAnchor>
  <xdr:twoCellAnchor editAs="oneCell">
    <xdr:from>
      <xdr:col>6</xdr:col>
      <xdr:colOff>753564</xdr:colOff>
      <xdr:row>11</xdr:row>
      <xdr:rowOff>14311</xdr:rowOff>
    </xdr:from>
    <xdr:to>
      <xdr:col>9</xdr:col>
      <xdr:colOff>83414</xdr:colOff>
      <xdr:row>23</xdr:row>
      <xdr:rowOff>3287</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91916" y="2349200"/>
          <a:ext cx="1778533" cy="2631532"/>
        </a:xfrm>
        <a:prstGeom prst="rect">
          <a:avLst/>
        </a:prstGeom>
      </xdr:spPr>
    </xdr:pic>
    <xdr:clientData/>
  </xdr:twoCellAnchor>
  <xdr:twoCellAnchor editAs="absolute">
    <xdr:from>
      <xdr:col>8</xdr:col>
      <xdr:colOff>257175</xdr:colOff>
      <xdr:row>26</xdr:row>
      <xdr:rowOff>261862</xdr:rowOff>
    </xdr:from>
    <xdr:to>
      <xdr:col>10</xdr:col>
      <xdr:colOff>76200</xdr:colOff>
      <xdr:row>28</xdr:row>
      <xdr:rowOff>0</xdr:rowOff>
    </xdr:to>
    <xdr:pic>
      <xdr:nvPicPr>
        <xdr:cNvPr id="11" name="Picture 10">
          <a:hlinkClick xmlns:r="http://schemas.openxmlformats.org/officeDocument/2006/relationships" r:id="rId3" tooltip="REMINDER: Attach your signed form and PO to this email."/>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829300" y="6043537"/>
          <a:ext cx="1219200" cy="309638"/>
        </a:xfrm>
        <a:prstGeom prst="rect">
          <a:avLst/>
        </a:prstGeom>
      </xdr:spPr>
    </xdr:pic>
    <xdr:clientData fLocksWithSheet="0"/>
  </xdr:twoCellAnchor>
  <xdr:twoCellAnchor>
    <xdr:from>
      <xdr:col>6</xdr:col>
      <xdr:colOff>19050</xdr:colOff>
      <xdr:row>28</xdr:row>
      <xdr:rowOff>76200</xdr:rowOff>
    </xdr:from>
    <xdr:to>
      <xdr:col>10</xdr:col>
      <xdr:colOff>590550</xdr:colOff>
      <xdr:row>32</xdr:row>
      <xdr:rowOff>95250</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3933825" y="6429375"/>
          <a:ext cx="3629025" cy="904875"/>
        </a:xfrm>
        <a:prstGeom prst="rect">
          <a:avLst/>
        </a:prstGeom>
        <a:solidFill>
          <a:srgbClr val="FFFF99"/>
        </a:solidFill>
        <a:ln w="9525" cmpd="sng">
          <a:solidFill>
            <a:srgbClr val="0069A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800">
              <a:solidFill>
                <a:srgbClr val="0069A3"/>
              </a:solidFill>
              <a:latin typeface="Arial" panose="020B0604020202020204" pitchFamily="34" charset="0"/>
              <a:cs typeface="Arial" panose="020B0604020202020204" pitchFamily="34" charset="0"/>
            </a:rPr>
            <a:t>            </a:t>
          </a:r>
          <a:r>
            <a:rPr lang="en-US" sz="800" b="1">
              <a:solidFill>
                <a:srgbClr val="0069A3"/>
              </a:solidFill>
              <a:latin typeface="Arial" panose="020B0604020202020204" pitchFamily="34" charset="0"/>
              <a:cs typeface="Arial" panose="020B0604020202020204" pitchFamily="34" charset="0"/>
            </a:rPr>
            <a:t>IMPORTANT</a:t>
          </a:r>
          <a:r>
            <a:rPr lang="en-US" sz="800">
              <a:solidFill>
                <a:srgbClr val="0069A3"/>
              </a:solidFill>
              <a:latin typeface="Arial" panose="020B0604020202020204" pitchFamily="34" charset="0"/>
              <a:cs typeface="Arial" panose="020B0604020202020204" pitchFamily="34" charset="0"/>
            </a:rPr>
            <a:t>: </a:t>
          </a:r>
        </a:p>
        <a:p>
          <a:r>
            <a:rPr lang="en-US" sz="800">
              <a:solidFill>
                <a:srgbClr val="0069A3"/>
              </a:solidFill>
              <a:latin typeface="Arial" panose="020B0604020202020204" pitchFamily="34" charset="0"/>
              <a:cs typeface="Arial" panose="020B0604020202020204" pitchFamily="34" charset="0"/>
            </a:rPr>
            <a:t>            Before you click the </a:t>
          </a:r>
          <a:r>
            <a:rPr lang="en-US" sz="800" b="1">
              <a:solidFill>
                <a:srgbClr val="0069A3"/>
              </a:solidFill>
              <a:latin typeface="Arial" panose="020B0604020202020204" pitchFamily="34" charset="0"/>
              <a:cs typeface="Arial" panose="020B0604020202020204" pitchFamily="34" charset="0"/>
            </a:rPr>
            <a:t>Submit Form</a:t>
          </a:r>
          <a:r>
            <a:rPr lang="en-US" sz="800">
              <a:solidFill>
                <a:srgbClr val="0069A3"/>
              </a:solidFill>
              <a:latin typeface="Arial" panose="020B0604020202020204" pitchFamily="34" charset="0"/>
              <a:cs typeface="Arial" panose="020B0604020202020204" pitchFamily="34" charset="0"/>
            </a:rPr>
            <a:t> button, carefully read and follow </a:t>
          </a:r>
        </a:p>
        <a:p>
          <a:r>
            <a:rPr lang="en-US" sz="800" baseline="0">
              <a:solidFill>
                <a:srgbClr val="0069A3"/>
              </a:solidFill>
              <a:latin typeface="Arial" panose="020B0604020202020204" pitchFamily="34" charset="0"/>
              <a:cs typeface="Arial" panose="020B0604020202020204" pitchFamily="34" charset="0"/>
            </a:rPr>
            <a:t>            the Sign and Submit instructions at right. The </a:t>
          </a:r>
          <a:r>
            <a:rPr lang="en-US" sz="800" i="1" baseline="0">
              <a:solidFill>
                <a:srgbClr val="0069A3"/>
              </a:solidFill>
              <a:latin typeface="Arial" panose="020B0604020202020204" pitchFamily="34" charset="0"/>
              <a:cs typeface="Arial" panose="020B0604020202020204" pitchFamily="34" charset="0"/>
            </a:rPr>
            <a:t>Mailto:</a:t>
          </a:r>
          <a:r>
            <a:rPr lang="en-US" sz="800" baseline="0">
              <a:solidFill>
                <a:srgbClr val="0069A3"/>
              </a:solidFill>
              <a:latin typeface="Arial" panose="020B0604020202020204" pitchFamily="34" charset="0"/>
              <a:cs typeface="Arial" panose="020B0604020202020204" pitchFamily="34" charset="0"/>
            </a:rPr>
            <a:t> dialogue will </a:t>
          </a:r>
        </a:p>
        <a:p>
          <a:r>
            <a:rPr lang="en-US" sz="800" baseline="0">
              <a:solidFill>
                <a:srgbClr val="0069A3"/>
              </a:solidFill>
              <a:latin typeface="Arial" panose="020B0604020202020204" pitchFamily="34" charset="0"/>
              <a:cs typeface="Arial" panose="020B0604020202020204" pitchFamily="34" charset="0"/>
            </a:rPr>
            <a:t>            not automatically attach the signed form that you scanned to your</a:t>
          </a:r>
        </a:p>
        <a:p>
          <a:r>
            <a:rPr lang="en-US" sz="800" baseline="0">
              <a:solidFill>
                <a:srgbClr val="0069A3"/>
              </a:solidFill>
              <a:latin typeface="Arial" panose="020B0604020202020204" pitchFamily="34" charset="0"/>
              <a:cs typeface="Arial" panose="020B0604020202020204" pitchFamily="34" charset="0"/>
            </a:rPr>
            <a:t>            computer.</a:t>
          </a:r>
          <a:r>
            <a:rPr lang="en-US" sz="800">
              <a:solidFill>
                <a:srgbClr val="0069A3"/>
              </a:solidFill>
              <a:latin typeface="Arial" panose="020B0604020202020204" pitchFamily="34" charset="0"/>
              <a:cs typeface="Arial" panose="020B0604020202020204" pitchFamily="34" charset="0"/>
            </a:rPr>
            <a:t>Be sure to attach the signed,</a:t>
          </a:r>
          <a:r>
            <a:rPr lang="en-US" sz="800" baseline="0">
              <a:solidFill>
                <a:srgbClr val="0069A3"/>
              </a:solidFill>
              <a:latin typeface="Arial" panose="020B0604020202020204" pitchFamily="34" charset="0"/>
              <a:cs typeface="Arial" panose="020B0604020202020204" pitchFamily="34" charset="0"/>
            </a:rPr>
            <a:t> scanned copy of this form </a:t>
          </a:r>
        </a:p>
        <a:p>
          <a:r>
            <a:rPr lang="en-US" sz="800" baseline="0">
              <a:solidFill>
                <a:srgbClr val="0069A3"/>
              </a:solidFill>
              <a:latin typeface="Arial" panose="020B0604020202020204" pitchFamily="34" charset="0"/>
              <a:cs typeface="Arial" panose="020B0604020202020204" pitchFamily="34" charset="0"/>
            </a:rPr>
            <a:t>            and a copy of </a:t>
          </a:r>
          <a:r>
            <a:rPr lang="en-US" sz="800">
              <a:solidFill>
                <a:srgbClr val="0069A3"/>
              </a:solidFill>
              <a:latin typeface="Arial" panose="020B0604020202020204" pitchFamily="34" charset="0"/>
              <a:cs typeface="Arial" panose="020B0604020202020204" pitchFamily="34" charset="0"/>
            </a:rPr>
            <a:t>your PO before you</a:t>
          </a:r>
          <a:r>
            <a:rPr lang="en-US" sz="800" baseline="0">
              <a:solidFill>
                <a:srgbClr val="0069A3"/>
              </a:solidFill>
              <a:latin typeface="Arial" panose="020B0604020202020204" pitchFamily="34" charset="0"/>
              <a:cs typeface="Arial" panose="020B0604020202020204" pitchFamily="34" charset="0"/>
            </a:rPr>
            <a:t> send your email.</a:t>
          </a:r>
          <a:endParaRPr lang="en-US" sz="800">
            <a:solidFill>
              <a:srgbClr val="0069A3"/>
            </a:solidFill>
            <a:latin typeface="Arial" panose="020B0604020202020204" pitchFamily="34" charset="0"/>
            <a:cs typeface="Arial" panose="020B0604020202020204" pitchFamily="34" charset="0"/>
          </a:endParaRPr>
        </a:p>
      </xdr:txBody>
    </xdr:sp>
    <xdr:clientData/>
  </xdr:twoCellAnchor>
  <xdr:twoCellAnchor editAs="oneCell">
    <xdr:from>
      <xdr:col>6</xdr:col>
      <xdr:colOff>9525</xdr:colOff>
      <xdr:row>29</xdr:row>
      <xdr:rowOff>47626</xdr:rowOff>
    </xdr:from>
    <xdr:to>
      <xdr:col>6</xdr:col>
      <xdr:colOff>447675</xdr:colOff>
      <xdr:row>31</xdr:row>
      <xdr:rowOff>85726</xdr:rowOff>
    </xdr:to>
    <xdr:pic>
      <xdr:nvPicPr>
        <xdr:cNvPr id="19" name="Picture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3924300" y="6686551"/>
          <a:ext cx="438150" cy="438150"/>
        </a:xfrm>
        <a:prstGeom prst="rect">
          <a:avLst/>
        </a:prstGeom>
      </xdr:spPr>
    </xdr:pic>
    <xdr:clientData/>
  </xdr:twoCellAnchor>
  <xdr:twoCellAnchor>
    <xdr:from>
      <xdr:col>2</xdr:col>
      <xdr:colOff>647701</xdr:colOff>
      <xdr:row>2</xdr:row>
      <xdr:rowOff>180975</xdr:rowOff>
    </xdr:from>
    <xdr:to>
      <xdr:col>9</xdr:col>
      <xdr:colOff>390526</xdr:colOff>
      <xdr:row>5</xdr:row>
      <xdr:rowOff>28575</xdr:rowOff>
    </xdr:to>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819151" y="571500"/>
          <a:ext cx="5753100" cy="428625"/>
        </a:xfrm>
        <a:prstGeom prst="rect">
          <a:avLst/>
        </a:prstGeom>
        <a:solidFill>
          <a:srgbClr val="FFFF99"/>
        </a:solidFill>
        <a:ln w="9525" cmpd="sng">
          <a:solidFill>
            <a:srgbClr val="0069A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800">
              <a:solidFill>
                <a:srgbClr val="0069A3"/>
              </a:solidFill>
              <a:latin typeface="Arial" panose="020B0604020202020204" pitchFamily="34" charset="0"/>
              <a:cs typeface="Arial" panose="020B0604020202020204" pitchFamily="34" charset="0"/>
            </a:rPr>
            <a:t>            </a:t>
          </a:r>
          <a:r>
            <a:rPr lang="en-US" sz="800" b="1">
              <a:solidFill>
                <a:srgbClr val="0069A3"/>
              </a:solidFill>
              <a:latin typeface="Arial" panose="020B0604020202020204" pitchFamily="34" charset="0"/>
              <a:cs typeface="Arial" panose="020B0604020202020204" pitchFamily="34" charset="0"/>
            </a:rPr>
            <a:t>IMPORTANT</a:t>
          </a:r>
          <a:r>
            <a:rPr lang="en-US" sz="800">
              <a:solidFill>
                <a:srgbClr val="0069A3"/>
              </a:solidFill>
              <a:latin typeface="Arial" panose="020B0604020202020204" pitchFamily="34" charset="0"/>
              <a:cs typeface="Arial" panose="020B0604020202020204" pitchFamily="34" charset="0"/>
            </a:rPr>
            <a:t>: You</a:t>
          </a:r>
          <a:r>
            <a:rPr lang="en-US" sz="800" baseline="0">
              <a:solidFill>
                <a:srgbClr val="0069A3"/>
              </a:solidFill>
              <a:latin typeface="Arial" panose="020B0604020202020204" pitchFamily="34" charset="0"/>
              <a:cs typeface="Arial" panose="020B0604020202020204" pitchFamily="34" charset="0"/>
            </a:rPr>
            <a:t> must fill this form on your computer so that the correct information is calculated in the Office</a:t>
          </a:r>
        </a:p>
        <a:p>
          <a:pPr marL="0" marR="0" lvl="0" indent="0" defTabSz="914400" eaLnBrk="1" fontAlgn="auto" latinLnBrk="0" hangingPunct="1">
            <a:lnSpc>
              <a:spcPct val="100000"/>
            </a:lnSpc>
            <a:spcBef>
              <a:spcPts val="0"/>
            </a:spcBef>
            <a:spcAft>
              <a:spcPts val="0"/>
            </a:spcAft>
            <a:buClrTx/>
            <a:buSzTx/>
            <a:buFontTx/>
            <a:buNone/>
            <a:tabLst/>
            <a:defRPr/>
          </a:pPr>
          <a:r>
            <a:rPr lang="en-US" sz="800" baseline="0">
              <a:solidFill>
                <a:srgbClr val="0069A3"/>
              </a:solidFill>
              <a:latin typeface="Arial" panose="020B0604020202020204" pitchFamily="34" charset="0"/>
              <a:cs typeface="Arial" panose="020B0604020202020204" pitchFamily="34" charset="0"/>
            </a:rPr>
            <a:t>            Use Only box. </a:t>
          </a:r>
          <a:r>
            <a:rPr lang="en-US" sz="800" baseline="0">
              <a:solidFill>
                <a:srgbClr val="0069A3"/>
              </a:solidFill>
              <a:effectLst/>
              <a:latin typeface="Arial" panose="020B0604020202020204" pitchFamily="34" charset="0"/>
              <a:ea typeface="+mn-ea"/>
              <a:cs typeface="Arial" panose="020B0604020202020204" pitchFamily="34" charset="0"/>
            </a:rPr>
            <a:t>Click on the fields to type or use the dropdowns. </a:t>
          </a:r>
          <a:r>
            <a:rPr lang="en-US" sz="800" baseline="0">
              <a:solidFill>
                <a:srgbClr val="0069A3"/>
              </a:solidFill>
              <a:latin typeface="Arial" panose="020B0604020202020204" pitchFamily="34" charset="0"/>
              <a:cs typeface="Arial" panose="020B0604020202020204" pitchFamily="34" charset="0"/>
            </a:rPr>
            <a:t>Do not print and write in the fields on a paper copy. </a:t>
          </a:r>
          <a:endParaRPr lang="en-US" sz="800">
            <a:solidFill>
              <a:srgbClr val="0069A3"/>
            </a:solidFill>
            <a:latin typeface="Arial" panose="020B0604020202020204" pitchFamily="34" charset="0"/>
            <a:cs typeface="Arial" panose="020B0604020202020204" pitchFamily="34" charset="0"/>
          </a:endParaRPr>
        </a:p>
      </xdr:txBody>
    </xdr:sp>
    <xdr:clientData/>
  </xdr:twoCellAnchor>
  <xdr:twoCellAnchor editAs="oneCell">
    <xdr:from>
      <xdr:col>2</xdr:col>
      <xdr:colOff>647700</xdr:colOff>
      <xdr:row>2</xdr:row>
      <xdr:rowOff>171450</xdr:rowOff>
    </xdr:from>
    <xdr:to>
      <xdr:col>2</xdr:col>
      <xdr:colOff>1085850</xdr:colOff>
      <xdr:row>5</xdr:row>
      <xdr:rowOff>28575</xdr:rowOff>
    </xdr:to>
    <xdr:pic>
      <xdr:nvPicPr>
        <xdr:cNvPr id="16" name="Picture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819150" y="561975"/>
          <a:ext cx="438150" cy="438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MSOrders@doverfs.com?subject=M00-7100V-A%20Flex%20Probe%20Determination%20Worksheet%20Submission"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2:AG45"/>
  <sheetViews>
    <sheetView showGridLines="0" showRowColHeaders="0" tabSelected="1" zoomScaleNormal="100" workbookViewId="0">
      <selection activeCell="D7" sqref="D7:F7"/>
    </sheetView>
  </sheetViews>
  <sheetFormatPr defaultRowHeight="15" x14ac:dyDescent="0.25"/>
  <cols>
    <col min="1" max="1" width="2.7109375" customWidth="1"/>
    <col min="2" max="2" width="2.5703125" customWidth="1"/>
    <col min="3" max="3" width="23" customWidth="1"/>
    <col min="4" max="4" width="12.140625" customWidth="1"/>
    <col min="7" max="7" width="12.7109375" customWidth="1"/>
    <col min="8" max="8" width="12.140625" customWidth="1"/>
    <col min="9" max="9" width="11.85546875" customWidth="1"/>
    <col min="12" max="12" width="2.5703125" customWidth="1"/>
    <col min="13" max="13" width="2.7109375" customWidth="1"/>
    <col min="24" max="24" width="18.28515625" customWidth="1"/>
  </cols>
  <sheetData>
    <row r="2" spans="2:31" ht="30.75" customHeight="1" x14ac:dyDescent="0.25">
      <c r="B2" s="24"/>
      <c r="C2" s="25"/>
      <c r="D2" s="56" t="s">
        <v>45</v>
      </c>
      <c r="E2" s="56"/>
      <c r="F2" s="56"/>
      <c r="G2" s="56"/>
      <c r="H2" s="56"/>
      <c r="I2" s="56"/>
      <c r="J2" s="56"/>
      <c r="K2" s="56"/>
      <c r="L2" s="26"/>
      <c r="N2" s="11" t="s">
        <v>27</v>
      </c>
      <c r="O2" s="9"/>
      <c r="P2" s="9"/>
      <c r="Q2" s="9"/>
      <c r="R2" s="9"/>
      <c r="S2" s="9"/>
      <c r="T2" s="9"/>
      <c r="U2" s="9"/>
      <c r="V2" s="9"/>
      <c r="W2" s="9"/>
      <c r="X2" s="9"/>
    </row>
    <row r="3" spans="2:31" x14ac:dyDescent="0.25">
      <c r="B3" s="27"/>
      <c r="C3" s="4"/>
      <c r="L3" s="28"/>
      <c r="N3" s="12" t="s">
        <v>28</v>
      </c>
      <c r="O3" s="9"/>
      <c r="P3" s="9"/>
      <c r="Q3" s="9"/>
      <c r="R3" s="9"/>
      <c r="S3" s="9"/>
      <c r="T3" s="9"/>
      <c r="U3" s="9"/>
      <c r="V3" s="9"/>
      <c r="W3" s="9"/>
      <c r="X3" s="9"/>
    </row>
    <row r="4" spans="2:31" x14ac:dyDescent="0.25">
      <c r="B4" s="27"/>
      <c r="C4" s="4"/>
      <c r="D4" s="54"/>
      <c r="E4" s="54"/>
      <c r="F4" s="54"/>
      <c r="G4" s="54"/>
      <c r="H4" s="54"/>
      <c r="I4" s="54"/>
      <c r="J4" s="54"/>
      <c r="K4" s="54"/>
      <c r="L4" s="28"/>
      <c r="N4" s="12" t="s">
        <v>29</v>
      </c>
      <c r="O4" s="9"/>
      <c r="P4" s="9"/>
      <c r="Q4" s="9"/>
      <c r="R4" s="9"/>
      <c r="S4" s="9"/>
      <c r="T4" s="9"/>
      <c r="U4" s="9"/>
      <c r="V4" s="9"/>
      <c r="W4" s="9"/>
      <c r="X4" s="9"/>
    </row>
    <row r="5" spans="2:31" ht="15.75" thickBot="1" x14ac:dyDescent="0.3">
      <c r="B5" s="27"/>
      <c r="C5" s="4"/>
      <c r="D5" s="54"/>
      <c r="E5" s="54"/>
      <c r="F5" s="54"/>
      <c r="G5" s="54"/>
      <c r="H5" s="54"/>
      <c r="I5" s="54"/>
      <c r="J5" s="54"/>
      <c r="K5" s="54"/>
      <c r="L5" s="28"/>
      <c r="N5" s="84"/>
      <c r="O5" s="84"/>
      <c r="P5" s="84"/>
      <c r="Q5" s="9"/>
      <c r="R5" s="9"/>
      <c r="S5" s="9"/>
      <c r="T5" s="9"/>
      <c r="U5" s="9"/>
      <c r="V5" s="9"/>
      <c r="W5" s="9"/>
      <c r="X5" s="9"/>
    </row>
    <row r="6" spans="2:31" ht="15.75" thickBot="1" x14ac:dyDescent="0.3">
      <c r="B6" s="27"/>
      <c r="C6" s="4"/>
      <c r="D6" s="4"/>
      <c r="E6" s="4"/>
      <c r="F6" s="4"/>
      <c r="G6" s="4"/>
      <c r="H6" s="4"/>
      <c r="I6" s="4"/>
      <c r="J6" s="4"/>
      <c r="K6" s="4"/>
      <c r="L6" s="28"/>
      <c r="N6" s="85" t="s">
        <v>30</v>
      </c>
      <c r="O6" s="86"/>
      <c r="P6" s="87"/>
      <c r="Q6" s="9"/>
      <c r="R6" s="88" t="s">
        <v>31</v>
      </c>
      <c r="S6" s="89"/>
      <c r="T6" s="90"/>
      <c r="U6" s="9"/>
      <c r="V6" s="9"/>
      <c r="W6" s="9"/>
      <c r="X6" s="9"/>
    </row>
    <row r="7" spans="2:31" ht="16.5" thickBot="1" x14ac:dyDescent="0.3">
      <c r="B7" s="27"/>
      <c r="C7" s="5" t="s">
        <v>0</v>
      </c>
      <c r="D7" s="101"/>
      <c r="E7" s="102"/>
      <c r="F7" s="103"/>
      <c r="G7" s="5"/>
      <c r="H7" s="5"/>
      <c r="I7" s="5"/>
      <c r="J7" s="5"/>
      <c r="K7" s="5"/>
      <c r="L7" s="28"/>
      <c r="N7" s="9"/>
      <c r="O7" s="9"/>
      <c r="P7" s="9"/>
      <c r="Q7" s="9"/>
      <c r="R7" s="9"/>
      <c r="S7" s="9"/>
      <c r="T7" s="9"/>
      <c r="U7" s="9"/>
      <c r="V7" s="9"/>
      <c r="W7" s="9"/>
      <c r="X7" s="9"/>
    </row>
    <row r="8" spans="2:31" ht="16.5" customHeight="1" thickBot="1" x14ac:dyDescent="0.3">
      <c r="B8" s="27"/>
      <c r="C8" s="5" t="s">
        <v>1</v>
      </c>
      <c r="D8" s="101"/>
      <c r="E8" s="102"/>
      <c r="F8" s="103"/>
      <c r="G8" s="110" t="str">
        <f>IF(D8="","A Purchase Order # is required","Be sure to attach your PO with this form")</f>
        <v>A Purchase Order # is required</v>
      </c>
      <c r="H8" s="111"/>
      <c r="I8" s="111"/>
      <c r="J8" s="111"/>
      <c r="K8" s="49"/>
      <c r="L8" s="28"/>
      <c r="N8" s="68" t="s">
        <v>39</v>
      </c>
      <c r="O8" s="69"/>
      <c r="P8" s="69"/>
      <c r="Q8" s="69"/>
      <c r="R8" s="69"/>
      <c r="S8" s="69"/>
      <c r="T8" s="69"/>
      <c r="U8" s="70"/>
      <c r="V8" s="9"/>
      <c r="W8" s="17"/>
      <c r="X8" s="17"/>
      <c r="Y8" s="17"/>
      <c r="Z8" s="17"/>
      <c r="AA8" s="17"/>
      <c r="AB8" s="17"/>
      <c r="AC8" s="17"/>
      <c r="AD8" s="17"/>
    </row>
    <row r="9" spans="2:31" ht="25.5" customHeight="1" thickBot="1" x14ac:dyDescent="0.3">
      <c r="B9" s="27"/>
      <c r="C9" s="5"/>
      <c r="D9" s="5"/>
      <c r="E9" s="5"/>
      <c r="F9" s="5"/>
      <c r="G9" s="5"/>
      <c r="H9" s="5"/>
      <c r="I9" s="5"/>
      <c r="J9" s="5"/>
      <c r="K9" s="5"/>
      <c r="L9" s="28"/>
      <c r="N9" s="71"/>
      <c r="O9" s="72"/>
      <c r="P9" s="72"/>
      <c r="Q9" s="72"/>
      <c r="R9" s="72"/>
      <c r="S9" s="72"/>
      <c r="T9" s="72"/>
      <c r="U9" s="73"/>
      <c r="V9" s="9"/>
      <c r="W9" s="16"/>
      <c r="X9" s="16"/>
      <c r="Y9" s="16"/>
      <c r="Z9" s="16"/>
      <c r="AA9" s="16"/>
      <c r="AB9" s="16"/>
      <c r="AC9" s="16"/>
      <c r="AD9" s="16"/>
    </row>
    <row r="10" spans="2:31" ht="16.5" thickBot="1" x14ac:dyDescent="0.3">
      <c r="B10" s="27"/>
      <c r="C10" s="6" t="s">
        <v>2</v>
      </c>
      <c r="D10" s="6" t="s">
        <v>3</v>
      </c>
      <c r="E10" s="22" t="str">
        <f>IF(D11="","Unit of Measure cannot be blank","")</f>
        <v>Unit of Measure cannot be blank</v>
      </c>
      <c r="F10" s="5"/>
      <c r="G10" s="5"/>
      <c r="H10" s="5"/>
      <c r="I10" s="5"/>
      <c r="J10" s="5"/>
      <c r="K10" s="5"/>
      <c r="L10" s="28"/>
      <c r="N10" s="65" t="s">
        <v>32</v>
      </c>
      <c r="O10" s="66"/>
      <c r="P10" s="66"/>
      <c r="Q10" s="66"/>
      <c r="R10" s="66"/>
      <c r="S10" s="66"/>
      <c r="T10" s="66"/>
      <c r="U10" s="67"/>
      <c r="V10" s="9"/>
      <c r="W10" s="16"/>
      <c r="X10" s="16"/>
      <c r="Y10" s="16"/>
      <c r="Z10" s="16"/>
      <c r="AA10" s="16"/>
      <c r="AB10" s="16"/>
      <c r="AC10" s="16"/>
      <c r="AD10" s="16"/>
    </row>
    <row r="11" spans="2:31" ht="16.5" thickBot="1" x14ac:dyDescent="0.3">
      <c r="B11" s="27"/>
      <c r="C11" s="15"/>
      <c r="D11" s="10"/>
      <c r="E11" s="5"/>
      <c r="F11" s="5"/>
      <c r="G11" s="5"/>
      <c r="H11" s="5"/>
      <c r="I11" s="5"/>
      <c r="J11" s="5"/>
      <c r="K11" s="5"/>
      <c r="L11" s="28"/>
      <c r="N11" s="78" t="s">
        <v>33</v>
      </c>
      <c r="O11" s="79"/>
      <c r="P11" s="79"/>
      <c r="Q11" s="79"/>
      <c r="R11" s="79"/>
      <c r="S11" s="79"/>
      <c r="T11" s="79"/>
      <c r="U11" s="80"/>
      <c r="V11" s="9"/>
      <c r="W11" s="18"/>
      <c r="X11" s="18"/>
      <c r="Y11" s="18"/>
      <c r="Z11" s="18"/>
      <c r="AA11" s="18"/>
      <c r="AB11" s="18"/>
      <c r="AC11" s="18"/>
      <c r="AD11" s="18"/>
    </row>
    <row r="12" spans="2:31" ht="22.5" customHeight="1" thickBot="1" x14ac:dyDescent="0.3">
      <c r="B12" s="27"/>
      <c r="C12" s="104" t="s">
        <v>37</v>
      </c>
      <c r="D12" s="104"/>
      <c r="E12" s="104"/>
      <c r="F12" s="104"/>
      <c r="G12" s="5"/>
      <c r="H12" s="5"/>
      <c r="I12" s="5"/>
      <c r="J12" s="5"/>
      <c r="K12" s="5"/>
      <c r="L12" s="28"/>
      <c r="N12" s="81"/>
      <c r="O12" s="82"/>
      <c r="P12" s="82"/>
      <c r="Q12" s="82"/>
      <c r="R12" s="82"/>
      <c r="S12" s="82"/>
      <c r="T12" s="82"/>
      <c r="U12" s="83"/>
      <c r="V12" s="9"/>
      <c r="W12" s="18"/>
      <c r="X12" s="19"/>
      <c r="Y12" s="18"/>
      <c r="Z12" s="18"/>
      <c r="AA12" s="18"/>
      <c r="AB12" s="18"/>
      <c r="AC12" s="18"/>
      <c r="AD12" s="18"/>
      <c r="AE12" s="18"/>
    </row>
    <row r="13" spans="2:31" ht="16.5" customHeight="1" x14ac:dyDescent="0.25">
      <c r="B13" s="27"/>
      <c r="C13" s="5"/>
      <c r="D13" s="5"/>
      <c r="E13" s="5"/>
      <c r="F13" s="5"/>
      <c r="G13" s="5"/>
      <c r="H13" s="1" t="b">
        <f>IF(D17="Inches",C17,IF(D17="Feet",C17*12,IF(D17="Centimeters",C17/2.54,IF(D17="Meters",C17*39.37))))</f>
        <v>0</v>
      </c>
      <c r="I13" s="1" t="str">
        <f>IF(H13&lt;96,"Error",IF(H13&lt;289,(H13-1),IF(H13=289,(H13-2),IF(H13&lt;433,(H13-2),IF(H13&lt;601,(H13-3),IF(H13&lt;841,(H13-4),IF(H13&gt;840,"Error")))))))</f>
        <v>Error</v>
      </c>
      <c r="J13" s="5"/>
      <c r="K13" s="5"/>
      <c r="L13" s="28"/>
      <c r="N13" s="59" t="s">
        <v>36</v>
      </c>
      <c r="O13" s="60"/>
      <c r="P13" s="60"/>
      <c r="Q13" s="60"/>
      <c r="R13" s="60"/>
      <c r="S13" s="60"/>
      <c r="T13" s="60"/>
      <c r="U13" s="61"/>
      <c r="V13" s="9"/>
      <c r="W13" s="19"/>
      <c r="X13" s="18"/>
      <c r="Y13" s="18"/>
      <c r="Z13" s="18"/>
      <c r="AA13" s="18"/>
      <c r="AB13" s="18"/>
      <c r="AC13" s="18"/>
      <c r="AD13" s="18"/>
      <c r="AE13" s="18"/>
    </row>
    <row r="14" spans="2:31" ht="16.5" thickBot="1" x14ac:dyDescent="0.3">
      <c r="B14" s="27"/>
      <c r="C14" s="5"/>
      <c r="D14" s="5"/>
      <c r="E14" s="5"/>
      <c r="F14" s="5"/>
      <c r="G14" s="5"/>
      <c r="H14" s="3" t="s">
        <v>4</v>
      </c>
      <c r="I14" s="3" t="s">
        <v>5</v>
      </c>
      <c r="J14" s="5"/>
      <c r="K14" s="5"/>
      <c r="L14" s="28"/>
      <c r="N14" s="62"/>
      <c r="O14" s="63"/>
      <c r="P14" s="63"/>
      <c r="Q14" s="63"/>
      <c r="R14" s="63"/>
      <c r="S14" s="63"/>
      <c r="T14" s="63"/>
      <c r="U14" s="64"/>
      <c r="V14" s="9"/>
      <c r="W14" s="18"/>
      <c r="X14" s="19"/>
      <c r="Y14" s="18"/>
      <c r="Z14" s="18"/>
      <c r="AA14" s="18"/>
      <c r="AB14" s="18"/>
      <c r="AC14" s="18"/>
      <c r="AD14" s="18"/>
      <c r="AE14" s="18"/>
    </row>
    <row r="15" spans="2:31" ht="22.5" customHeight="1" thickBot="1" x14ac:dyDescent="0.3">
      <c r="B15" s="27"/>
      <c r="C15" s="104" t="s">
        <v>6</v>
      </c>
      <c r="D15" s="104"/>
      <c r="E15" s="104"/>
      <c r="F15" s="104"/>
      <c r="G15" s="5"/>
      <c r="H15" s="5"/>
      <c r="I15" s="5"/>
      <c r="J15" s="5"/>
      <c r="K15" s="5"/>
      <c r="L15" s="28"/>
      <c r="N15" s="74"/>
      <c r="O15" s="75"/>
      <c r="P15" s="75"/>
      <c r="Q15" s="75"/>
      <c r="R15" s="75"/>
      <c r="S15" s="75"/>
      <c r="T15" s="75"/>
      <c r="U15" s="76"/>
      <c r="V15" s="9"/>
      <c r="W15" s="19"/>
      <c r="X15" s="18"/>
      <c r="Y15" s="18"/>
      <c r="Z15" s="18"/>
      <c r="AA15" s="18"/>
      <c r="AB15" s="18"/>
      <c r="AC15" s="18"/>
      <c r="AD15" s="18"/>
      <c r="AE15" s="18"/>
    </row>
    <row r="16" spans="2:31" ht="16.5" thickBot="1" x14ac:dyDescent="0.3">
      <c r="B16" s="27"/>
      <c r="C16" s="6" t="s">
        <v>7</v>
      </c>
      <c r="D16" s="6" t="s">
        <v>3</v>
      </c>
      <c r="E16" s="23" t="str">
        <f>IF(D17="","Unit of Measure cannot be blank","")</f>
        <v>Unit of Measure cannot be blank</v>
      </c>
      <c r="F16" s="5"/>
      <c r="G16" s="5"/>
      <c r="H16" s="1" t="str">
        <f>IF(H13&lt;96,"Error",IF(H13&lt;145,(H13-18),IF(H13&lt;289,(H13-20),IF(H13&lt;433,(H13-24),IF(H13&lt;601,(H13-27),IF(H13&lt;721,(H13-30),IF(H13&lt;841,(H13-31),IF(H13&gt;840,"Error"))))))))</f>
        <v>Error</v>
      </c>
      <c r="I16" s="53" t="b">
        <f>IF(D11="Inches",C11,IF(D11="Millimeters",C11/25.4,IF(D11="Centimeters",C11/2.54)))</f>
        <v>0</v>
      </c>
      <c r="J16" s="5"/>
      <c r="K16" s="5"/>
      <c r="L16" s="28"/>
      <c r="N16" s="77" t="s">
        <v>34</v>
      </c>
      <c r="O16" s="60"/>
      <c r="P16" s="60"/>
      <c r="Q16" s="60"/>
      <c r="R16" s="60"/>
      <c r="S16" s="60"/>
      <c r="T16" s="60"/>
      <c r="U16" s="61"/>
      <c r="V16" s="9"/>
      <c r="W16" s="18"/>
      <c r="X16" s="18"/>
      <c r="Y16" s="18"/>
      <c r="Z16" s="18"/>
      <c r="AA16" s="18"/>
      <c r="AB16" s="18"/>
      <c r="AC16" s="18"/>
      <c r="AD16" s="18"/>
      <c r="AE16" s="18"/>
    </row>
    <row r="17" spans="2:33" ht="16.5" thickBot="1" x14ac:dyDescent="0.3">
      <c r="B17" s="27"/>
      <c r="C17" s="15"/>
      <c r="D17" s="10"/>
      <c r="E17" s="5"/>
      <c r="F17" s="5"/>
      <c r="G17" s="5"/>
      <c r="H17" s="3" t="s">
        <v>8</v>
      </c>
      <c r="I17" s="3" t="s">
        <v>9</v>
      </c>
      <c r="J17" s="5"/>
      <c r="K17" s="5"/>
      <c r="L17" s="28"/>
      <c r="N17" s="74"/>
      <c r="O17" s="75"/>
      <c r="P17" s="75"/>
      <c r="Q17" s="75"/>
      <c r="R17" s="75"/>
      <c r="S17" s="75"/>
      <c r="T17" s="75"/>
      <c r="U17" s="76"/>
      <c r="V17" s="9"/>
      <c r="W17" s="18"/>
      <c r="X17" s="18"/>
      <c r="Y17" s="18"/>
      <c r="Z17" s="18"/>
      <c r="AA17" s="18"/>
      <c r="AB17" s="18"/>
      <c r="AC17" s="18"/>
      <c r="AD17" s="18"/>
      <c r="AE17" s="18"/>
    </row>
    <row r="18" spans="2:33" ht="15.75" customHeight="1" x14ac:dyDescent="0.25">
      <c r="B18" s="27"/>
      <c r="C18" s="4"/>
      <c r="D18" s="4"/>
      <c r="E18" s="5"/>
      <c r="F18" s="5"/>
      <c r="G18" s="5"/>
      <c r="H18" s="2" t="str">
        <f>IF(OR(C26="BIO-DIESEL",C26="DIESEL",C26="DIESEL 2",C26="DIESEL 3",C26="DIESEL 4",C26="KEROSENE"),"DSL",IF(OR(C26="WATER",C26="PETROL",C26="PREMIUM",C26="UNLEADED",C26="REGULAR",C26="UNKNOWN"),"GAS",IF(OR(C26="CHEMICAL",C26=""),"","")))</f>
        <v/>
      </c>
      <c r="I18" s="2" t="str">
        <f>IF(AND(D23="Yes",OR(I16&lt;4,D11="")),"Error","")</f>
        <v/>
      </c>
      <c r="J18" s="5"/>
      <c r="K18" s="5"/>
      <c r="L18" s="28"/>
      <c r="N18" s="77" t="s">
        <v>35</v>
      </c>
      <c r="O18" s="60"/>
      <c r="P18" s="60"/>
      <c r="Q18" s="60"/>
      <c r="R18" s="60"/>
      <c r="S18" s="60"/>
      <c r="T18" s="60"/>
      <c r="U18" s="61"/>
      <c r="V18" s="9"/>
      <c r="W18" s="18"/>
      <c r="X18" s="18"/>
      <c r="Y18" s="18"/>
      <c r="Z18" s="18"/>
      <c r="AA18" s="18"/>
      <c r="AB18" s="18"/>
      <c r="AC18" s="18"/>
      <c r="AD18" s="18"/>
      <c r="AE18" s="18"/>
    </row>
    <row r="19" spans="2:33" ht="16.5" thickBot="1" x14ac:dyDescent="0.3">
      <c r="B19" s="27"/>
      <c r="C19" s="6" t="s">
        <v>10</v>
      </c>
      <c r="D19" s="6" t="s">
        <v>38</v>
      </c>
      <c r="E19" s="6"/>
      <c r="F19" s="5"/>
      <c r="G19" s="5"/>
      <c r="H19" s="3" t="s">
        <v>12</v>
      </c>
      <c r="I19" s="3" t="s">
        <v>11</v>
      </c>
      <c r="J19" s="5"/>
      <c r="K19" s="5"/>
      <c r="L19" s="28"/>
      <c r="N19" s="62"/>
      <c r="O19" s="63"/>
      <c r="P19" s="63"/>
      <c r="Q19" s="63"/>
      <c r="R19" s="63"/>
      <c r="S19" s="63"/>
      <c r="T19" s="63"/>
      <c r="U19" s="64"/>
      <c r="V19" s="9"/>
      <c r="W19" s="18"/>
      <c r="X19" s="18"/>
      <c r="Y19" s="18"/>
      <c r="Z19" s="18"/>
      <c r="AA19" s="18"/>
      <c r="AB19" s="18"/>
      <c r="AC19" s="18"/>
      <c r="AD19" s="18"/>
    </row>
    <row r="20" spans="2:33" ht="16.5" thickBot="1" x14ac:dyDescent="0.3">
      <c r="B20" s="27"/>
      <c r="C20" s="10"/>
      <c r="D20" s="105"/>
      <c r="E20" s="106"/>
      <c r="F20" s="5"/>
      <c r="G20" s="5"/>
      <c r="H20" s="2" t="str">
        <f>IF(OR(D20="2 inch Stainless Steel",D20="2 inch Nitrophyl"),"YES","")</f>
        <v/>
      </c>
      <c r="I20" s="5"/>
      <c r="J20" s="5"/>
      <c r="K20" s="5"/>
      <c r="L20" s="28"/>
      <c r="N20" s="74"/>
      <c r="O20" s="75"/>
      <c r="P20" s="75"/>
      <c r="Q20" s="75"/>
      <c r="R20" s="75"/>
      <c r="S20" s="75"/>
      <c r="T20" s="75"/>
      <c r="U20" s="76"/>
      <c r="V20" s="9"/>
      <c r="W20" s="9"/>
      <c r="X20" s="9"/>
    </row>
    <row r="21" spans="2:33" ht="15.75" customHeight="1" thickBot="1" x14ac:dyDescent="0.3">
      <c r="B21" s="27"/>
      <c r="C21" s="13" t="b">
        <v>0</v>
      </c>
      <c r="D21" s="5"/>
      <c r="E21" s="14"/>
      <c r="F21" s="5"/>
      <c r="G21" s="5"/>
      <c r="H21" s="3" t="s">
        <v>40</v>
      </c>
      <c r="I21" s="5"/>
      <c r="J21" s="5"/>
      <c r="K21" s="5"/>
      <c r="L21" s="28"/>
      <c r="N21" s="59" t="s">
        <v>44</v>
      </c>
      <c r="O21" s="60"/>
      <c r="P21" s="60"/>
      <c r="Q21" s="60"/>
      <c r="R21" s="60"/>
      <c r="S21" s="60"/>
      <c r="T21" s="60"/>
      <c r="U21" s="61"/>
      <c r="V21" s="9"/>
      <c r="W21" s="9"/>
      <c r="X21" s="9"/>
    </row>
    <row r="22" spans="2:33" ht="16.5" thickBot="1" x14ac:dyDescent="0.3">
      <c r="B22" s="27"/>
      <c r="D22" s="5"/>
      <c r="E22" s="5"/>
      <c r="F22" s="5"/>
      <c r="G22" s="5"/>
      <c r="H22" s="5"/>
      <c r="I22" s="5"/>
      <c r="J22" s="5"/>
      <c r="K22" s="5"/>
      <c r="L22" s="28"/>
      <c r="N22" s="62"/>
      <c r="O22" s="63"/>
      <c r="P22" s="63"/>
      <c r="Q22" s="63"/>
      <c r="R22" s="63"/>
      <c r="S22" s="63"/>
      <c r="T22" s="63"/>
      <c r="U22" s="64"/>
      <c r="V22" s="9"/>
      <c r="W22" s="9"/>
      <c r="X22" s="9"/>
      <c r="Z22" s="18"/>
      <c r="AA22" s="18"/>
      <c r="AB22" s="18"/>
      <c r="AC22" s="18"/>
      <c r="AD22" s="18"/>
      <c r="AE22" s="18"/>
      <c r="AF22" s="18"/>
      <c r="AG22" s="18"/>
    </row>
    <row r="23" spans="2:33" ht="15.75" customHeight="1" thickBot="1" x14ac:dyDescent="0.3">
      <c r="B23" s="27"/>
      <c r="C23" s="7" t="s">
        <v>13</v>
      </c>
      <c r="D23" s="10"/>
      <c r="E23" s="23" t="str">
        <f>IF(D23="","Select Yes or No","")</f>
        <v>Select Yes or No</v>
      </c>
      <c r="F23" s="5"/>
      <c r="G23" s="5"/>
      <c r="H23" s="5"/>
      <c r="I23" s="5"/>
      <c r="J23" s="5"/>
      <c r="K23" s="5"/>
      <c r="L23" s="28"/>
      <c r="N23" s="113" t="s">
        <v>46</v>
      </c>
      <c r="O23" s="114"/>
      <c r="P23" s="114"/>
      <c r="Q23" s="114"/>
      <c r="R23" s="114"/>
      <c r="S23" s="114"/>
      <c r="T23" s="114"/>
      <c r="U23" s="115"/>
      <c r="V23" s="9"/>
      <c r="W23" s="9"/>
      <c r="X23" s="9"/>
      <c r="Z23" s="18"/>
      <c r="AA23" s="18"/>
      <c r="AB23" s="18"/>
      <c r="AC23" s="18"/>
      <c r="AD23" s="18"/>
      <c r="AE23" s="18"/>
      <c r="AF23" s="18"/>
      <c r="AG23" s="18"/>
    </row>
    <row r="24" spans="2:33" ht="15.75" x14ac:dyDescent="0.25">
      <c r="B24" s="27"/>
      <c r="F24" s="5"/>
      <c r="G24" s="5"/>
      <c r="H24" s="5"/>
      <c r="I24" s="5"/>
      <c r="J24" s="5"/>
      <c r="K24" s="5"/>
      <c r="L24" s="28"/>
      <c r="N24" s="116"/>
      <c r="O24" s="117"/>
      <c r="P24" s="117"/>
      <c r="Q24" s="117"/>
      <c r="R24" s="117"/>
      <c r="S24" s="117"/>
      <c r="T24" s="117"/>
      <c r="U24" s="118"/>
      <c r="V24" s="9"/>
      <c r="W24" s="9"/>
      <c r="X24" s="9"/>
      <c r="Z24" s="18"/>
      <c r="AA24" s="18"/>
      <c r="AB24" s="18"/>
      <c r="AC24" s="18"/>
      <c r="AD24" s="18"/>
      <c r="AE24" s="18"/>
      <c r="AF24" s="18"/>
      <c r="AG24" s="18"/>
    </row>
    <row r="25" spans="2:33" ht="16.5" thickBot="1" x14ac:dyDescent="0.3">
      <c r="B25" s="27"/>
      <c r="C25" s="6" t="s">
        <v>12</v>
      </c>
      <c r="F25" s="5"/>
      <c r="L25" s="28"/>
      <c r="N25" s="116"/>
      <c r="O25" s="117"/>
      <c r="P25" s="117"/>
      <c r="Q25" s="117"/>
      <c r="R25" s="117"/>
      <c r="S25" s="117"/>
      <c r="T25" s="117"/>
      <c r="U25" s="118"/>
      <c r="V25" s="9"/>
      <c r="W25" s="9"/>
      <c r="X25" s="9"/>
      <c r="Z25" s="18"/>
      <c r="AA25" s="18"/>
      <c r="AB25" s="18"/>
      <c r="AC25" s="18"/>
      <c r="AD25" s="18"/>
      <c r="AE25" s="18"/>
      <c r="AF25" s="18"/>
      <c r="AG25" s="18"/>
    </row>
    <row r="26" spans="2:33" ht="16.5" customHeight="1" thickBot="1" x14ac:dyDescent="0.3">
      <c r="B26" s="27"/>
      <c r="C26" s="10"/>
      <c r="F26" s="5"/>
      <c r="G26" s="58" t="str">
        <f>IF(I13="Error","The Insertion Length Value is Incorrect!",IF(I18="Error","The Diameter of Entry is insufficient for the 4 inch Water Float!",IF(C20="","Please select the number of RTDs you require",IF(D20="","Please select a Product Float Type",""))))</f>
        <v>The Insertion Length Value is Incorrect!</v>
      </c>
      <c r="H26" s="58"/>
      <c r="I26" s="58"/>
      <c r="J26" s="58"/>
      <c r="K26" s="58"/>
      <c r="L26" s="28"/>
      <c r="N26" s="116"/>
      <c r="O26" s="117"/>
      <c r="P26" s="117"/>
      <c r="Q26" s="117"/>
      <c r="R26" s="117"/>
      <c r="S26" s="117"/>
      <c r="T26" s="117"/>
      <c r="U26" s="118"/>
      <c r="V26" s="9"/>
      <c r="W26" s="9"/>
      <c r="X26" s="9"/>
      <c r="Z26" s="18"/>
      <c r="AA26" s="18"/>
      <c r="AB26" s="18"/>
      <c r="AC26" s="18"/>
      <c r="AD26" s="18"/>
      <c r="AE26" s="18"/>
      <c r="AF26" s="18"/>
      <c r="AG26" s="18"/>
    </row>
    <row r="27" spans="2:33" ht="22.5" customHeight="1" x14ac:dyDescent="0.25">
      <c r="B27" s="27"/>
      <c r="C27" s="112" t="str">
        <f>IF(C26="CHEMICAL","Please contact OPW Fuel Management Systems at 708-485-4200 to ensure the probe and floats are compatible with the chemical you are using.","")</f>
        <v/>
      </c>
      <c r="D27" s="112"/>
      <c r="E27" s="112"/>
      <c r="F27" s="5"/>
      <c r="G27" s="52" t="s">
        <v>42</v>
      </c>
      <c r="H27" s="48"/>
      <c r="I27" s="48"/>
      <c r="J27" s="48"/>
      <c r="K27" s="8"/>
      <c r="L27" s="28"/>
      <c r="N27" s="116"/>
      <c r="O27" s="117"/>
      <c r="P27" s="117"/>
      <c r="Q27" s="117"/>
      <c r="R27" s="117"/>
      <c r="S27" s="117"/>
      <c r="T27" s="117"/>
      <c r="U27" s="118"/>
      <c r="V27" s="9"/>
      <c r="W27" s="9"/>
      <c r="X27" s="9"/>
      <c r="Z27" s="18"/>
      <c r="AA27" s="18"/>
      <c r="AB27" s="18"/>
      <c r="AC27" s="18"/>
      <c r="AD27" s="18"/>
      <c r="AE27" s="18"/>
      <c r="AF27" s="18"/>
      <c r="AG27" s="18"/>
    </row>
    <row r="28" spans="2:33" ht="22.5" customHeight="1" x14ac:dyDescent="0.25">
      <c r="B28" s="27"/>
      <c r="C28" s="112"/>
      <c r="D28" s="112"/>
      <c r="E28" s="112"/>
      <c r="F28" s="5"/>
      <c r="G28" s="52" t="s">
        <v>41</v>
      </c>
      <c r="H28" s="51"/>
      <c r="I28" s="48"/>
      <c r="J28" s="48"/>
      <c r="K28" s="8"/>
      <c r="L28" s="28"/>
      <c r="N28" s="116"/>
      <c r="O28" s="117"/>
      <c r="P28" s="117"/>
      <c r="Q28" s="117"/>
      <c r="R28" s="117"/>
      <c r="S28" s="117"/>
      <c r="T28" s="117"/>
      <c r="U28" s="118"/>
      <c r="V28" s="9"/>
      <c r="W28" s="9"/>
      <c r="X28" s="9"/>
      <c r="Z28" s="20"/>
      <c r="AA28" s="20"/>
      <c r="AB28" s="20"/>
      <c r="AC28" s="20"/>
      <c r="AD28" s="20"/>
      <c r="AE28" s="20"/>
      <c r="AF28" s="20"/>
      <c r="AG28" s="20"/>
    </row>
    <row r="29" spans="2:33" ht="22.5" customHeight="1" x14ac:dyDescent="0.25">
      <c r="B29" s="27"/>
      <c r="C29" s="112"/>
      <c r="D29" s="112"/>
      <c r="E29" s="112"/>
      <c r="F29" s="5"/>
      <c r="G29" s="48"/>
      <c r="H29" s="48"/>
      <c r="I29" s="48"/>
      <c r="J29" s="48"/>
      <c r="K29" s="8"/>
      <c r="L29" s="28"/>
      <c r="N29" s="116"/>
      <c r="O29" s="117"/>
      <c r="P29" s="117"/>
      <c r="Q29" s="117"/>
      <c r="R29" s="117"/>
      <c r="S29" s="117"/>
      <c r="T29" s="117"/>
      <c r="U29" s="118"/>
      <c r="V29" s="9"/>
      <c r="W29" s="9"/>
      <c r="X29" s="9"/>
      <c r="Z29" s="18"/>
      <c r="AA29" s="18"/>
      <c r="AB29" s="18"/>
      <c r="AC29" s="18"/>
      <c r="AD29" s="18"/>
      <c r="AE29" s="18"/>
      <c r="AF29" s="18"/>
      <c r="AG29" s="18"/>
    </row>
    <row r="30" spans="2:33" ht="15.75" x14ac:dyDescent="0.25">
      <c r="B30" s="27"/>
      <c r="C30" s="112"/>
      <c r="D30" s="112"/>
      <c r="E30" s="112"/>
      <c r="F30" s="5"/>
      <c r="G30" s="48"/>
      <c r="H30" s="48"/>
      <c r="I30" s="48"/>
      <c r="J30" s="48"/>
      <c r="K30" s="8"/>
      <c r="L30" s="28"/>
      <c r="N30" s="116"/>
      <c r="O30" s="117"/>
      <c r="P30" s="117"/>
      <c r="Q30" s="117"/>
      <c r="R30" s="117"/>
      <c r="S30" s="117"/>
      <c r="T30" s="117"/>
      <c r="U30" s="118"/>
      <c r="V30" s="9"/>
      <c r="W30" s="9"/>
      <c r="X30" s="9"/>
      <c r="Z30" s="18"/>
      <c r="AA30" s="18"/>
      <c r="AB30" s="18"/>
      <c r="AC30" s="18"/>
      <c r="AD30" s="18"/>
      <c r="AE30" s="18"/>
      <c r="AF30" s="18"/>
      <c r="AG30" s="18"/>
    </row>
    <row r="31" spans="2:33" ht="15.75" x14ac:dyDescent="0.25">
      <c r="B31" s="27"/>
      <c r="F31" s="5"/>
      <c r="G31" s="5"/>
      <c r="H31" s="5"/>
      <c r="I31" s="5"/>
      <c r="J31" s="5"/>
      <c r="K31" s="5"/>
      <c r="L31" s="28"/>
      <c r="N31" s="116"/>
      <c r="O31" s="117"/>
      <c r="P31" s="117"/>
      <c r="Q31" s="117"/>
      <c r="R31" s="117"/>
      <c r="S31" s="117"/>
      <c r="T31" s="117"/>
      <c r="U31" s="118"/>
      <c r="V31" s="9"/>
      <c r="W31" s="9"/>
      <c r="X31" s="9"/>
      <c r="Z31" s="18"/>
      <c r="AA31" s="18"/>
      <c r="AB31" s="18"/>
      <c r="AC31" s="18"/>
      <c r="AD31" s="18"/>
      <c r="AE31" s="18"/>
      <c r="AF31" s="18"/>
      <c r="AG31" s="18"/>
    </row>
    <row r="32" spans="2:33" ht="15.75" x14ac:dyDescent="0.25">
      <c r="B32" s="27"/>
      <c r="F32" s="5"/>
      <c r="G32" s="5"/>
      <c r="H32" s="5"/>
      <c r="I32" s="5"/>
      <c r="J32" s="5"/>
      <c r="K32" s="5"/>
      <c r="L32" s="28"/>
      <c r="N32" s="116"/>
      <c r="O32" s="117"/>
      <c r="P32" s="117"/>
      <c r="Q32" s="117"/>
      <c r="R32" s="117"/>
      <c r="S32" s="117"/>
      <c r="T32" s="117"/>
      <c r="U32" s="118"/>
      <c r="V32" s="9"/>
      <c r="W32" s="9"/>
      <c r="X32" s="9"/>
      <c r="Z32" s="18"/>
      <c r="AA32" s="18"/>
      <c r="AB32" s="18"/>
      <c r="AC32" s="18"/>
      <c r="AD32" s="18"/>
      <c r="AE32" s="18"/>
      <c r="AF32" s="18"/>
      <c r="AG32" s="18"/>
    </row>
    <row r="33" spans="2:33" ht="15.75" x14ac:dyDescent="0.25">
      <c r="B33" s="27"/>
      <c r="F33" s="5"/>
      <c r="G33" s="5"/>
      <c r="H33" s="5"/>
      <c r="I33" s="5"/>
      <c r="J33" s="5"/>
      <c r="K33" s="5"/>
      <c r="L33" s="28"/>
      <c r="N33" s="116"/>
      <c r="O33" s="117"/>
      <c r="P33" s="117"/>
      <c r="Q33" s="117"/>
      <c r="R33" s="117"/>
      <c r="S33" s="117"/>
      <c r="T33" s="117"/>
      <c r="U33" s="118"/>
      <c r="V33" s="9"/>
      <c r="W33" s="9"/>
      <c r="X33" s="9"/>
      <c r="Z33" s="18"/>
      <c r="AA33" s="18"/>
      <c r="AB33" s="18"/>
      <c r="AC33" s="18"/>
      <c r="AD33" s="18"/>
      <c r="AE33" s="18"/>
      <c r="AF33" s="18"/>
      <c r="AG33" s="18"/>
    </row>
    <row r="34" spans="2:33" ht="16.5" thickBot="1" x14ac:dyDescent="0.3">
      <c r="B34" s="27"/>
      <c r="C34" s="91" t="s">
        <v>26</v>
      </c>
      <c r="D34" s="91"/>
      <c r="E34" s="91"/>
      <c r="F34" s="91"/>
      <c r="G34" s="91"/>
      <c r="H34" s="91"/>
      <c r="I34" s="91"/>
      <c r="J34" s="5"/>
      <c r="K34" s="5"/>
      <c r="L34" s="28"/>
      <c r="N34" s="98" t="s">
        <v>43</v>
      </c>
      <c r="O34" s="99"/>
      <c r="P34" s="99"/>
      <c r="Q34" s="99"/>
      <c r="R34" s="99"/>
      <c r="S34" s="99"/>
      <c r="T34" s="99"/>
      <c r="U34" s="100"/>
      <c r="V34" s="9"/>
      <c r="W34" s="9"/>
      <c r="X34" s="9"/>
      <c r="Z34" s="21"/>
      <c r="AA34" s="21"/>
      <c r="AB34" s="21"/>
      <c r="AC34" s="21"/>
      <c r="AD34" s="21"/>
      <c r="AE34" s="21"/>
      <c r="AF34" s="21"/>
      <c r="AG34" s="21"/>
    </row>
    <row r="35" spans="2:33" ht="16.5" customHeight="1" x14ac:dyDescent="0.25">
      <c r="B35" s="27"/>
      <c r="C35" s="91"/>
      <c r="D35" s="91"/>
      <c r="E35" s="91"/>
      <c r="F35" s="91"/>
      <c r="G35" s="91"/>
      <c r="H35" s="91"/>
      <c r="I35" s="91"/>
      <c r="J35" s="5"/>
      <c r="K35" s="5"/>
      <c r="L35" s="28"/>
      <c r="N35" s="50"/>
      <c r="O35" s="50"/>
      <c r="P35" s="50"/>
      <c r="Q35" s="50"/>
      <c r="R35" s="50"/>
      <c r="S35" s="50"/>
      <c r="T35" s="50"/>
      <c r="U35" s="50"/>
      <c r="V35" s="9"/>
      <c r="W35" s="9"/>
      <c r="X35" s="9"/>
    </row>
    <row r="36" spans="2:33" ht="16.5" thickBot="1" x14ac:dyDescent="0.3">
      <c r="B36" s="27"/>
      <c r="C36" s="55"/>
      <c r="D36" s="55"/>
      <c r="E36" s="55"/>
      <c r="F36" s="55"/>
      <c r="G36" s="55"/>
      <c r="H36" s="55"/>
      <c r="I36" s="55"/>
      <c r="J36" s="5"/>
      <c r="K36" s="5"/>
      <c r="L36" s="28"/>
      <c r="Q36" s="21"/>
      <c r="R36" s="21"/>
      <c r="S36" s="21"/>
      <c r="T36" s="21"/>
      <c r="U36" s="21"/>
      <c r="V36" s="9"/>
      <c r="W36" s="9"/>
      <c r="X36" s="9"/>
    </row>
    <row r="37" spans="2:33" ht="15.75" x14ac:dyDescent="0.25">
      <c r="B37" s="27"/>
      <c r="C37" s="5"/>
      <c r="D37" s="94" t="s">
        <v>25</v>
      </c>
      <c r="E37" s="95"/>
      <c r="F37" s="95"/>
      <c r="G37" s="95"/>
      <c r="H37" s="96"/>
      <c r="I37" s="5"/>
      <c r="J37" s="5"/>
      <c r="K37" s="5"/>
      <c r="L37" s="28"/>
      <c r="Q37" s="18"/>
      <c r="R37" s="18"/>
      <c r="S37" s="18"/>
      <c r="T37" s="18"/>
      <c r="U37" s="18"/>
      <c r="V37" s="9"/>
      <c r="W37" s="9"/>
      <c r="X37" s="9"/>
    </row>
    <row r="38" spans="2:33" ht="16.5" thickBot="1" x14ac:dyDescent="0.3">
      <c r="B38" s="27"/>
      <c r="C38" s="5"/>
      <c r="D38" s="33" t="s">
        <v>14</v>
      </c>
      <c r="E38" s="34" t="s">
        <v>15</v>
      </c>
      <c r="F38" s="34" t="s">
        <v>16</v>
      </c>
      <c r="G38" s="34" t="s">
        <v>17</v>
      </c>
      <c r="H38" s="35" t="s">
        <v>8</v>
      </c>
      <c r="I38" s="5"/>
      <c r="J38" s="5"/>
      <c r="K38" s="5"/>
      <c r="L38" s="28"/>
      <c r="Q38" s="18"/>
      <c r="R38" s="18"/>
      <c r="S38" s="18"/>
      <c r="T38" s="18"/>
      <c r="U38" s="18"/>
      <c r="V38" s="9"/>
      <c r="W38" s="9"/>
      <c r="X38" s="9"/>
    </row>
    <row r="39" spans="2:33" ht="13.5" customHeight="1" thickBot="1" x14ac:dyDescent="0.3">
      <c r="B39" s="27"/>
      <c r="C39" s="5"/>
      <c r="D39" s="36" t="s">
        <v>18</v>
      </c>
      <c r="E39" s="36" t="str">
        <f>IF(AND(H20="YES",D23="Yes"),"F2",IF(H20="YES","F1",""))</f>
        <v/>
      </c>
      <c r="F39" s="36">
        <f>C20</f>
        <v>0</v>
      </c>
      <c r="G39" s="37" t="str">
        <f>I13</f>
        <v>Error</v>
      </c>
      <c r="H39" s="37" t="str">
        <f>H16</f>
        <v>Error</v>
      </c>
      <c r="I39" s="5"/>
      <c r="J39" s="5"/>
      <c r="K39" s="5"/>
      <c r="L39" s="28"/>
      <c r="Q39" s="18"/>
      <c r="R39" s="18"/>
      <c r="S39" s="18"/>
      <c r="T39" s="18"/>
      <c r="U39" s="18"/>
      <c r="V39" s="9"/>
      <c r="W39" s="9"/>
      <c r="X39" s="9"/>
    </row>
    <row r="40" spans="2:33" ht="16.5" thickBot="1" x14ac:dyDescent="0.3">
      <c r="B40" s="27"/>
      <c r="C40" s="32"/>
      <c r="D40" s="38"/>
      <c r="E40" s="39"/>
      <c r="F40" s="108" t="str">
        <f>IF(C21,"Unit has special lower thermistor location","")</f>
        <v/>
      </c>
      <c r="G40" s="108"/>
      <c r="H40" s="109"/>
      <c r="I40" s="5"/>
      <c r="J40" s="5"/>
      <c r="K40" s="5"/>
      <c r="L40" s="28"/>
      <c r="N40" s="18"/>
      <c r="O40" s="18"/>
      <c r="P40" s="18"/>
      <c r="Q40" s="18"/>
      <c r="R40" s="18"/>
      <c r="S40" s="18"/>
      <c r="T40" s="18"/>
      <c r="U40" s="18"/>
    </row>
    <row r="41" spans="2:33" ht="16.5" thickBot="1" x14ac:dyDescent="0.3">
      <c r="B41" s="27"/>
      <c r="C41" s="32"/>
      <c r="D41" s="107" t="s">
        <v>19</v>
      </c>
      <c r="E41" s="107"/>
      <c r="F41" s="107"/>
      <c r="G41" s="97" t="s">
        <v>15</v>
      </c>
      <c r="H41" s="97"/>
      <c r="I41" s="5"/>
      <c r="J41" s="5"/>
      <c r="K41" s="5"/>
      <c r="L41" s="28"/>
    </row>
    <row r="42" spans="2:33" ht="16.5" thickBot="1" x14ac:dyDescent="0.3">
      <c r="B42" s="27"/>
      <c r="C42" s="32"/>
      <c r="D42" s="40" t="s">
        <v>20</v>
      </c>
      <c r="E42" s="92" t="str">
        <f>IF(H20="YES","51-0302","")</f>
        <v/>
      </c>
      <c r="F42" s="93"/>
      <c r="G42" s="41" t="s">
        <v>21</v>
      </c>
      <c r="H42" s="42" t="str">
        <f>IF(D20="2 inch Stainless Steel","401161",IF(D20="2 inch Nitrophyl","401159",""))</f>
        <v/>
      </c>
      <c r="I42" s="5"/>
      <c r="J42" s="5"/>
      <c r="K42" s="5"/>
      <c r="L42" s="28"/>
    </row>
    <row r="43" spans="2:33" ht="16.5" thickBot="1" x14ac:dyDescent="0.3">
      <c r="B43" s="27"/>
      <c r="C43" s="32"/>
      <c r="D43" s="40" t="s">
        <v>22</v>
      </c>
      <c r="E43" s="92" t="str">
        <f>IF(H20="YES","51-0303","")</f>
        <v/>
      </c>
      <c r="F43" s="93"/>
      <c r="G43" s="41" t="s">
        <v>23</v>
      </c>
      <c r="H43" s="42" t="str">
        <f>IF(AND(H18="GAS",E44="1"),"30-0120-GAS",IF(AND(H18="DSL",E44="1"),"30-0120-DSL",IF(AND(H18="GAS",E44="2"),"30-0121-GAS",IF(AND(H18="DSL",E44="2"),"30-0121-DSL",""))))</f>
        <v/>
      </c>
      <c r="I43" s="5"/>
      <c r="J43" s="5"/>
      <c r="K43" s="5"/>
      <c r="L43" s="28"/>
    </row>
    <row r="44" spans="2:33" ht="16.5" thickBot="1" x14ac:dyDescent="0.3">
      <c r="B44" s="27"/>
      <c r="C44" s="32"/>
      <c r="D44" s="43" t="s">
        <v>24</v>
      </c>
      <c r="E44" s="44" t="str">
        <f>IF(AND(H13&lt;289,H20="YES"),"1",IF(AND(H13&gt;288,H20="YES"),"2",""))</f>
        <v/>
      </c>
      <c r="F44" s="45"/>
      <c r="G44" s="46"/>
      <c r="H44" s="47"/>
      <c r="I44" s="5"/>
      <c r="J44" s="5"/>
      <c r="K44" s="5"/>
      <c r="L44" s="28"/>
    </row>
    <row r="45" spans="2:33" x14ac:dyDescent="0.25">
      <c r="B45" s="29"/>
      <c r="C45" s="30"/>
      <c r="D45" s="30"/>
      <c r="E45" s="30"/>
      <c r="F45" s="30"/>
      <c r="G45" s="30"/>
      <c r="H45" s="30"/>
      <c r="I45" s="30"/>
      <c r="J45" s="57" t="s">
        <v>47</v>
      </c>
      <c r="K45" s="57"/>
      <c r="L45" s="31"/>
    </row>
  </sheetData>
  <sheetProtection algorithmName="SHA-512" hashValue="n98WIlqbccLrE36Sqe4CepkBs83+gVEdXr92vFU1LOhwVaJ1CKjbLgyOBtJchm4CAoH+SC6WAgnQvdqP47jnOg==" saltValue="fMQOIwuYs4qoqzJavRpHhg==" spinCount="100000" sheet="1" objects="1" scenarios="1" selectLockedCells="1"/>
  <protectedRanges>
    <protectedRange sqref="G27:J30" name="ESignRange"/>
  </protectedRanges>
  <mergeCells count="29">
    <mergeCell ref="D37:H37"/>
    <mergeCell ref="G41:H41"/>
    <mergeCell ref="N34:U34"/>
    <mergeCell ref="D7:F7"/>
    <mergeCell ref="D8:F8"/>
    <mergeCell ref="C15:F15"/>
    <mergeCell ref="D20:E20"/>
    <mergeCell ref="D41:F41"/>
    <mergeCell ref="C12:F12"/>
    <mergeCell ref="F40:H40"/>
    <mergeCell ref="G8:J8"/>
    <mergeCell ref="C27:E30"/>
    <mergeCell ref="N23:U33"/>
    <mergeCell ref="D2:K2"/>
    <mergeCell ref="J45:K45"/>
    <mergeCell ref="G26:K26"/>
    <mergeCell ref="N21:U22"/>
    <mergeCell ref="N10:U10"/>
    <mergeCell ref="N8:U9"/>
    <mergeCell ref="N13:U15"/>
    <mergeCell ref="N16:U17"/>
    <mergeCell ref="N11:U12"/>
    <mergeCell ref="N18:U20"/>
    <mergeCell ref="N5:P5"/>
    <mergeCell ref="N6:P6"/>
    <mergeCell ref="R6:T6"/>
    <mergeCell ref="C34:I35"/>
    <mergeCell ref="E42:F42"/>
    <mergeCell ref="E43:F43"/>
  </mergeCells>
  <conditionalFormatting sqref="C27">
    <cfRule type="containsText" dxfId="4" priority="8" operator="containsText" text="Please contact OPW Fuel Management Systems at 708-485-4200 to ensure the probe and floats are compatible with the chemical you are using">
      <formula>NOT(ISERROR(SEARCH("Please contact OPW Fuel Management Systems at 708-485-4200 to ensure the probe and floats are compatible with the chemical you are using",C27)))</formula>
    </cfRule>
  </conditionalFormatting>
  <conditionalFormatting sqref="F40:H40">
    <cfRule type="containsText" dxfId="3" priority="7" operator="containsText" text="Unit has special lower thermistor location">
      <formula>NOT(ISERROR(SEARCH("Unit has special lower thermistor location",F40)))</formula>
    </cfRule>
  </conditionalFormatting>
  <conditionalFormatting sqref="G26:K26">
    <cfRule type="notContainsBlanks" dxfId="2" priority="4">
      <formula>LEN(TRIM(G26))&gt;0</formula>
    </cfRule>
  </conditionalFormatting>
  <conditionalFormatting sqref="G8">
    <cfRule type="containsText" dxfId="1" priority="3" operator="containsText" text="A Purchase Order # is Required">
      <formula>NOT(ISERROR(SEARCH("A Purchase Order # is Required",G8)))</formula>
    </cfRule>
  </conditionalFormatting>
  <conditionalFormatting sqref="G8:J8">
    <cfRule type="containsText" dxfId="0" priority="2" operator="containsText" text="Be sure to attach your PO with this form">
      <formula>NOT(ISERROR(SEARCH("Be sure to attach your PO with this form",G8)))</formula>
    </cfRule>
  </conditionalFormatting>
  <dataValidations count="10">
    <dataValidation type="list" allowBlank="1" showInputMessage="1" showErrorMessage="1" promptTitle="Product Float Type:" prompt="Select the Product Float Type from the dropdown." sqref="D20:E20" xr:uid="{00000000-0002-0000-0000-000000000000}">
      <formula1>"2 inch Stainless Steel, 2 inch Nitrophyl"</formula1>
    </dataValidation>
    <dataValidation type="list" showInputMessage="1" errorTitle="RTD_Error" error="This is a required field. Select 1 or 5 from the dropdown." promptTitle="RTD_Input" prompt="Select 1 or 5 from the dropdown" sqref="C20" xr:uid="{00000000-0002-0000-0000-000001000000}">
      <formula1>"1, 5"</formula1>
    </dataValidation>
    <dataValidation type="list" allowBlank="1" showInputMessage="1" showErrorMessage="1" sqref="D23" xr:uid="{00000000-0002-0000-0000-000002000000}">
      <formula1>"Yes, No"</formula1>
    </dataValidation>
    <dataValidation type="list" allowBlank="1" showInputMessage="1" showErrorMessage="1" sqref="D11" xr:uid="{00000000-0002-0000-0000-000003000000}">
      <formula1>"Inches, Millimeters, Centimeters"</formula1>
    </dataValidation>
    <dataValidation type="list" allowBlank="1" showInputMessage="1" showErrorMessage="1" sqref="D17" xr:uid="{00000000-0002-0000-0000-000004000000}">
      <formula1>"Inches, Feet, Centimeters, Meters"</formula1>
    </dataValidation>
    <dataValidation type="list" allowBlank="1" showInputMessage="1" showErrorMessage="1" promptTitle="Product Type:" prompt="Select the applicable Product Type from this dropdown." sqref="C26" xr:uid="{00000000-0002-0000-0000-000005000000}">
      <formula1>"BIO-DIESEL, DIESEL, DIESEL 2, DIESEL 3, DIESEL 4, KEROSENE,WATER,PETROL, PREMIUM, UNLEADED, REGULAR, UNKNOWN, CHEMICAL"</formula1>
    </dataValidation>
    <dataValidation allowBlank="1" showInputMessage="1" showErrorMessage="1" promptTitle="Purchase Order #:" prompt="You must include your PO number and attach a copy of your Purchase Order (complete with all shipping information) when you submit this form. FMS Customer Service cannot process your order without it." sqref="D8:F8" xr:uid="{00000000-0002-0000-0000-000006000000}"/>
    <dataValidation allowBlank="1" showInputMessage="1" showErrorMessage="1" promptTitle="Diameter of Entry:" prompt="Type the measurement for the diameter of the tank opening here. Be sure to select the correct Unit of Measure in the field to the right. Minimum diameter of entry is 2 inches (51mm) for a product float and 4 inches (102mm) for a water float." sqref="C11" xr:uid="{00000000-0002-0000-0000-000007000000}"/>
    <dataValidation allowBlank="1" showInputMessage="1" showErrorMessage="1" promptTitle="Insertion Length:" prompt="Type the measurement for the Insertion Length here. Measure from the bottom of the tank to the top of the entry fitting. Be sure to select the correct Unit of Measure in the field to the right." sqref="C17" xr:uid="{00000000-0002-0000-0000-000008000000}"/>
    <dataValidation allowBlank="1" showInputMessage="1" showErrorMessage="1" promptTitle="Company Name" prompt="Type your Company Name here." sqref="D7:F7" xr:uid="{00000000-0002-0000-0000-000009000000}"/>
  </dataValidations>
  <hyperlinks>
    <hyperlink ref="N34:U34" r:id="rId1" display="mailto:FMSOrders@doverfs.com" xr:uid="{00000000-0004-0000-0000-000000000000}"/>
  </hyperlinks>
  <pageMargins left="0.7" right="0.7" top="0.75" bottom="0.75" header="0.3" footer="0.3"/>
  <pageSetup scale="7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ltText="Check here if unit has special lower thermistor location">
                <anchor moveWithCells="1">
                  <from>
                    <xdr:col>2</xdr:col>
                    <xdr:colOff>0</xdr:colOff>
                    <xdr:row>20</xdr:row>
                    <xdr:rowOff>19050</xdr:rowOff>
                  </from>
                  <to>
                    <xdr:col>4</xdr:col>
                    <xdr:colOff>447675</xdr:colOff>
                    <xdr:row>21</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OPW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Donnelly, Gary</dc:creator>
  <cp:lastModifiedBy>Donnelly, Gary</cp:lastModifiedBy>
  <cp:lastPrinted>2019-05-17T13:33:34Z</cp:lastPrinted>
  <dcterms:created xsi:type="dcterms:W3CDTF">2019-04-09T17:45:26Z</dcterms:created>
  <dcterms:modified xsi:type="dcterms:W3CDTF">2021-01-26T19:33:41Z</dcterms:modified>
</cp:coreProperties>
</file>