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1105"/>
  <workbookPr codeName="ThisWorkbook" autoCompressPictures="0"/>
  <bookViews>
    <workbookView xWindow="280" yWindow="80" windowWidth="30340" windowHeight="27800" tabRatio="771"/>
  </bookViews>
  <sheets>
    <sheet name="1.5&quot; ENCORE POLY NPT" sheetId="15" r:id="rId1"/>
    <sheet name="1.5&quot; ENCORE POLY" sheetId="7" r:id="rId2"/>
    <sheet name="2.0&quot; ENCORE POLY NPT" sheetId="16" r:id="rId3"/>
    <sheet name="2.0&quot; ENCORE POLY" sheetId="6" r:id="rId4"/>
    <sheet name="100" sheetId="17" r:id="rId5"/>
    <sheet name="1.5&quot; OVATION POLY" sheetId="5" r:id="rId6"/>
    <sheet name="2.0&quot; OVATION POLY NPT" sheetId="18" r:id="rId7"/>
    <sheet name="2.0&quot; OVATION POLY" sheetId="4" r:id="rId8"/>
    <sheet name="1.5&quot; ENCORE FIBERGLASS" sheetId="10" r:id="rId9"/>
    <sheet name="2.0&quot; ENCORE FIBERGLASS" sheetId="11" r:id="rId10"/>
    <sheet name="1.5&quot; OVATION FIBERGLASS" sheetId="12" r:id="rId11"/>
    <sheet name="2.0&quot; OVATION FIBERGLASS" sheetId="14" r:id="rId12"/>
  </sheets>
  <definedNames>
    <definedName name="_xlnm.Print_Area" localSheetId="8">'1.5" ENCORE FIBERGLASS'!$B$1:$J$100</definedName>
    <definedName name="_xlnm.Print_Area" localSheetId="1">'1.5" ENCORE POLY'!$B$1:$J$99</definedName>
    <definedName name="_xlnm.Print_Area" localSheetId="0">'1.5" ENCORE POLY NPT'!$B$1:$J$98</definedName>
    <definedName name="_xlnm.Print_Area" localSheetId="10">'1.5" OVATION FIBERGLASS'!$B$1:$J$82</definedName>
    <definedName name="_xlnm.Print_Area" localSheetId="5">'1.5" OVATION POLY'!$B$1:$J$81</definedName>
    <definedName name="_xlnm.Print_Area" localSheetId="4">'100'!$B$1:$J$79</definedName>
    <definedName name="_xlnm.Print_Area" localSheetId="9">'2.0" ENCORE FIBERGLASS'!$B$1:$J$99</definedName>
    <definedName name="_xlnm.Print_Area" localSheetId="3">'2.0" ENCORE POLY'!$B$1:$J$98</definedName>
    <definedName name="_xlnm.Print_Area" localSheetId="2">'2.0" ENCORE POLY NPT'!$B$1:$J$96</definedName>
    <definedName name="_xlnm.Print_Area" localSheetId="11">'2.0" OVATION FIBERGLASS'!$B$1:$J$81</definedName>
    <definedName name="_xlnm.Print_Area" localSheetId="7">'2.0" OVATION POLY'!$B$1:$J$80</definedName>
    <definedName name="_xlnm.Print_Area" localSheetId="6">'2.0" OVATION POLY NPT'!$B$1:$J$78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34" i="14" l="1"/>
  <c r="N35" i="14"/>
  <c r="N36" i="14"/>
  <c r="N37" i="14"/>
  <c r="N38" i="14"/>
  <c r="N39" i="14"/>
  <c r="N40" i="14"/>
  <c r="N41" i="14"/>
  <c r="N42" i="14"/>
  <c r="N43" i="14"/>
  <c r="N44" i="14"/>
  <c r="N45" i="14"/>
  <c r="N46" i="14"/>
  <c r="N47" i="14"/>
  <c r="N48" i="14"/>
  <c r="I79" i="14"/>
  <c r="J79" i="14"/>
  <c r="N50" i="14"/>
  <c r="N51" i="14"/>
  <c r="N52" i="14"/>
  <c r="N53" i="14"/>
  <c r="N54" i="14"/>
  <c r="N55" i="14"/>
  <c r="N56" i="14"/>
  <c r="N57" i="14"/>
  <c r="N58" i="14"/>
  <c r="N59" i="14"/>
  <c r="N60" i="14"/>
  <c r="N61" i="14"/>
  <c r="N62" i="14"/>
  <c r="N63" i="14"/>
  <c r="N64" i="14"/>
  <c r="I80" i="14"/>
  <c r="J80" i="14"/>
  <c r="M34" i="14"/>
  <c r="M35" i="14"/>
  <c r="M36" i="14"/>
  <c r="M37" i="14"/>
  <c r="M38" i="14"/>
  <c r="M39" i="14"/>
  <c r="M40" i="14"/>
  <c r="M41" i="14"/>
  <c r="M42" i="14"/>
  <c r="M43" i="14"/>
  <c r="M44" i="14"/>
  <c r="M45" i="14"/>
  <c r="M46" i="14"/>
  <c r="M47" i="14"/>
  <c r="M48" i="14"/>
  <c r="M49" i="14"/>
  <c r="M50" i="14"/>
  <c r="M51" i="14"/>
  <c r="M52" i="14"/>
  <c r="M53" i="14"/>
  <c r="M54" i="14"/>
  <c r="M55" i="14"/>
  <c r="M56" i="14"/>
  <c r="M57" i="14"/>
  <c r="M58" i="14"/>
  <c r="M59" i="14"/>
  <c r="M60" i="14"/>
  <c r="M61" i="14"/>
  <c r="M62" i="14"/>
  <c r="M63" i="14"/>
  <c r="M64" i="14"/>
  <c r="M65" i="14"/>
  <c r="I76" i="14"/>
  <c r="J76" i="14"/>
  <c r="N49" i="14"/>
  <c r="N65" i="14"/>
  <c r="I77" i="14"/>
  <c r="J77" i="14"/>
  <c r="I74" i="14"/>
  <c r="J74" i="14"/>
  <c r="L34" i="14"/>
  <c r="L35" i="14"/>
  <c r="L36" i="14"/>
  <c r="L37" i="14"/>
  <c r="L38" i="14"/>
  <c r="L39" i="14"/>
  <c r="L40" i="14"/>
  <c r="L41" i="14"/>
  <c r="L42" i="14"/>
  <c r="L43" i="14"/>
  <c r="L44" i="14"/>
  <c r="L45" i="14"/>
  <c r="L46" i="14"/>
  <c r="L47" i="14"/>
  <c r="L48" i="14"/>
  <c r="L49" i="14"/>
  <c r="L50" i="14"/>
  <c r="L51" i="14"/>
  <c r="L52" i="14"/>
  <c r="L53" i="14"/>
  <c r="L54" i="14"/>
  <c r="L55" i="14"/>
  <c r="L56" i="14"/>
  <c r="L57" i="14"/>
  <c r="L58" i="14"/>
  <c r="L59" i="14"/>
  <c r="L60" i="14"/>
  <c r="L61" i="14"/>
  <c r="L62" i="14"/>
  <c r="L63" i="14"/>
  <c r="L64" i="14"/>
  <c r="L65" i="14"/>
  <c r="I72" i="14"/>
  <c r="J72" i="14"/>
  <c r="J69" i="14"/>
  <c r="J70" i="14"/>
  <c r="J66" i="14"/>
  <c r="J67" i="14"/>
  <c r="J50" i="14"/>
  <c r="J51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31" i="14"/>
  <c r="J32" i="14"/>
  <c r="J27" i="14"/>
  <c r="J28" i="14"/>
  <c r="J29" i="14"/>
  <c r="J24" i="14"/>
  <c r="J25" i="14"/>
  <c r="J20" i="14"/>
  <c r="J21" i="14"/>
  <c r="J22" i="14"/>
  <c r="J14" i="14"/>
  <c r="J15" i="14"/>
  <c r="J16" i="14"/>
  <c r="J17" i="14"/>
  <c r="J18" i="14"/>
  <c r="J11" i="14"/>
  <c r="J12" i="14"/>
  <c r="J81" i="14"/>
  <c r="N34" i="12"/>
  <c r="N35" i="12"/>
  <c r="N36" i="12"/>
  <c r="N37" i="12"/>
  <c r="N38" i="12"/>
  <c r="N39" i="12"/>
  <c r="N40" i="12"/>
  <c r="N41" i="12"/>
  <c r="N42" i="12"/>
  <c r="N43" i="12"/>
  <c r="N44" i="12"/>
  <c r="N45" i="12"/>
  <c r="N46" i="12"/>
  <c r="N47" i="12"/>
  <c r="N48" i="12"/>
  <c r="I80" i="12"/>
  <c r="J80" i="12"/>
  <c r="N50" i="12"/>
  <c r="N51" i="12"/>
  <c r="N52" i="12"/>
  <c r="N53" i="12"/>
  <c r="N54" i="12"/>
  <c r="N55" i="12"/>
  <c r="N56" i="12"/>
  <c r="N57" i="12"/>
  <c r="N58" i="12"/>
  <c r="N59" i="12"/>
  <c r="N60" i="12"/>
  <c r="N61" i="12"/>
  <c r="N62" i="12"/>
  <c r="N63" i="12"/>
  <c r="N64" i="12"/>
  <c r="I81" i="12"/>
  <c r="J81" i="12"/>
  <c r="M34" i="12"/>
  <c r="M35" i="12"/>
  <c r="M36" i="12"/>
  <c r="M37" i="12"/>
  <c r="M38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6" i="12"/>
  <c r="M57" i="12"/>
  <c r="M58" i="12"/>
  <c r="M59" i="12"/>
  <c r="M60" i="12"/>
  <c r="M61" i="12"/>
  <c r="M62" i="12"/>
  <c r="M63" i="12"/>
  <c r="M64" i="12"/>
  <c r="M65" i="12"/>
  <c r="I77" i="12"/>
  <c r="J77" i="12"/>
  <c r="N49" i="12"/>
  <c r="N65" i="12"/>
  <c r="I78" i="12"/>
  <c r="J78" i="12"/>
  <c r="I75" i="12"/>
  <c r="J75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I73" i="12"/>
  <c r="J73" i="12"/>
  <c r="J70" i="12"/>
  <c r="J71" i="12"/>
  <c r="J66" i="12"/>
  <c r="J67" i="12"/>
  <c r="J68" i="12"/>
  <c r="J50" i="12"/>
  <c r="J51" i="12"/>
  <c r="J52" i="12"/>
  <c r="J53" i="12"/>
  <c r="J54" i="12"/>
  <c r="J55" i="12"/>
  <c r="J56" i="12"/>
  <c r="J57" i="12"/>
  <c r="J58" i="12"/>
  <c r="J59" i="12"/>
  <c r="J60" i="12"/>
  <c r="J61" i="12"/>
  <c r="J62" i="12"/>
  <c r="J63" i="12"/>
  <c r="J64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31" i="12"/>
  <c r="J32" i="12"/>
  <c r="J27" i="12"/>
  <c r="J28" i="12"/>
  <c r="J29" i="12"/>
  <c r="J24" i="12"/>
  <c r="J25" i="12"/>
  <c r="J20" i="12"/>
  <c r="J21" i="12"/>
  <c r="J22" i="12"/>
  <c r="J14" i="12"/>
  <c r="J15" i="12"/>
  <c r="J16" i="12"/>
  <c r="J17" i="12"/>
  <c r="J18" i="12"/>
  <c r="J11" i="12"/>
  <c r="J12" i="12"/>
  <c r="J82" i="12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I97" i="11"/>
  <c r="J97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I98" i="11"/>
  <c r="J98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I94" i="11"/>
  <c r="J94" i="11"/>
  <c r="N58" i="11"/>
  <c r="N83" i="11"/>
  <c r="I95" i="11"/>
  <c r="J95" i="11"/>
  <c r="I92" i="11"/>
  <c r="J92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0" i="11"/>
  <c r="L81" i="11"/>
  <c r="L82" i="11"/>
  <c r="L83" i="11"/>
  <c r="I90" i="11"/>
  <c r="J90" i="11"/>
  <c r="J87" i="11"/>
  <c r="J88" i="11"/>
  <c r="J84" i="11"/>
  <c r="J85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31" i="11"/>
  <c r="J32" i="11"/>
  <c r="J27" i="11"/>
  <c r="J28" i="11"/>
  <c r="J29" i="11"/>
  <c r="J24" i="11"/>
  <c r="J25" i="11"/>
  <c r="J20" i="11"/>
  <c r="J21" i="11"/>
  <c r="J22" i="11"/>
  <c r="J14" i="11"/>
  <c r="J15" i="11"/>
  <c r="J16" i="11"/>
  <c r="J17" i="11"/>
  <c r="J18" i="11"/>
  <c r="J11" i="11"/>
  <c r="J12" i="11"/>
  <c r="J99" i="11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5" i="10"/>
  <c r="N56" i="10"/>
  <c r="N57" i="10"/>
  <c r="I98" i="10"/>
  <c r="J9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1" i="10"/>
  <c r="N72" i="10"/>
  <c r="N73" i="10"/>
  <c r="N74" i="10"/>
  <c r="N75" i="10"/>
  <c r="N76" i="10"/>
  <c r="N77" i="10"/>
  <c r="N78" i="10"/>
  <c r="N79" i="10"/>
  <c r="N80" i="10"/>
  <c r="N81" i="10"/>
  <c r="N82" i="10"/>
  <c r="I99" i="10"/>
  <c r="J99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I95" i="10"/>
  <c r="J95" i="10"/>
  <c r="N58" i="10"/>
  <c r="N83" i="10"/>
  <c r="I96" i="10"/>
  <c r="J96" i="10"/>
  <c r="I93" i="10"/>
  <c r="J9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I91" i="10"/>
  <c r="J91" i="10"/>
  <c r="J88" i="10"/>
  <c r="J89" i="10"/>
  <c r="J84" i="10"/>
  <c r="J85" i="10"/>
  <c r="J86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31" i="10"/>
  <c r="J32" i="10"/>
  <c r="J27" i="10"/>
  <c r="J28" i="10"/>
  <c r="J29" i="10"/>
  <c r="J24" i="10"/>
  <c r="J25" i="10"/>
  <c r="J20" i="10"/>
  <c r="J21" i="10"/>
  <c r="J22" i="10"/>
  <c r="J14" i="10"/>
  <c r="J15" i="10"/>
  <c r="J16" i="10"/>
  <c r="J17" i="10"/>
  <c r="J18" i="10"/>
  <c r="J11" i="10"/>
  <c r="J12" i="10"/>
  <c r="J100" i="10"/>
  <c r="I96" i="15"/>
  <c r="J96" i="15"/>
  <c r="J97" i="15"/>
  <c r="I93" i="15"/>
  <c r="J93" i="15"/>
  <c r="I94" i="15"/>
  <c r="J94" i="15"/>
  <c r="J88" i="15"/>
  <c r="J89" i="15"/>
  <c r="J84" i="15"/>
  <c r="J85" i="15"/>
  <c r="J86" i="15"/>
  <c r="J59" i="15"/>
  <c r="J60" i="15"/>
  <c r="J61" i="15"/>
  <c r="J62" i="15"/>
  <c r="J63" i="15"/>
  <c r="J64" i="15"/>
  <c r="J65" i="15"/>
  <c r="J66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53" i="15"/>
  <c r="J54" i="15"/>
  <c r="J55" i="15"/>
  <c r="J56" i="15"/>
  <c r="J57" i="15"/>
  <c r="J31" i="15"/>
  <c r="J32" i="15"/>
  <c r="J27" i="15"/>
  <c r="J28" i="15"/>
  <c r="J29" i="15"/>
  <c r="J24" i="15"/>
  <c r="J25" i="15"/>
  <c r="J20" i="15"/>
  <c r="J21" i="15"/>
  <c r="J22" i="15"/>
  <c r="J14" i="15"/>
  <c r="J15" i="15"/>
  <c r="J16" i="15"/>
  <c r="J17" i="15"/>
  <c r="J18" i="15"/>
  <c r="J11" i="15"/>
  <c r="J12" i="15"/>
  <c r="J98" i="15"/>
  <c r="N34" i="16"/>
  <c r="N35" i="16"/>
  <c r="N36" i="16"/>
  <c r="N37" i="16"/>
  <c r="N38" i="16"/>
  <c r="N39" i="16"/>
  <c r="N40" i="16"/>
  <c r="N41" i="16"/>
  <c r="N42" i="16"/>
  <c r="N43" i="16"/>
  <c r="N44" i="16"/>
  <c r="N45" i="16"/>
  <c r="N46" i="16"/>
  <c r="N47" i="16"/>
  <c r="N48" i="16"/>
  <c r="N49" i="16"/>
  <c r="N50" i="16"/>
  <c r="N51" i="16"/>
  <c r="N52" i="16"/>
  <c r="N53" i="16"/>
  <c r="N54" i="16"/>
  <c r="N55" i="16"/>
  <c r="N56" i="16"/>
  <c r="N57" i="16"/>
  <c r="I94" i="16"/>
  <c r="J94" i="16"/>
  <c r="N59" i="16"/>
  <c r="N60" i="16"/>
  <c r="N61" i="16"/>
  <c r="N62" i="16"/>
  <c r="N63" i="16"/>
  <c r="N64" i="16"/>
  <c r="N65" i="16"/>
  <c r="N66" i="16"/>
  <c r="N67" i="16"/>
  <c r="N68" i="16"/>
  <c r="N69" i="16"/>
  <c r="N70" i="16"/>
  <c r="N71" i="16"/>
  <c r="N72" i="16"/>
  <c r="N73" i="16"/>
  <c r="N74" i="16"/>
  <c r="N75" i="16"/>
  <c r="N76" i="16"/>
  <c r="N77" i="16"/>
  <c r="N78" i="16"/>
  <c r="N79" i="16"/>
  <c r="N80" i="16"/>
  <c r="N81" i="16"/>
  <c r="N82" i="16"/>
  <c r="I95" i="16"/>
  <c r="J95" i="16"/>
  <c r="M34" i="16"/>
  <c r="M35" i="16"/>
  <c r="M36" i="16"/>
  <c r="M37" i="16"/>
  <c r="M38" i="16"/>
  <c r="M39" i="16"/>
  <c r="M40" i="16"/>
  <c r="M41" i="16"/>
  <c r="M42" i="16"/>
  <c r="M43" i="16"/>
  <c r="M44" i="16"/>
  <c r="M45" i="16"/>
  <c r="M46" i="16"/>
  <c r="M47" i="16"/>
  <c r="M48" i="16"/>
  <c r="M49" i="16"/>
  <c r="M50" i="16"/>
  <c r="M51" i="16"/>
  <c r="M52" i="16"/>
  <c r="M53" i="16"/>
  <c r="M54" i="16"/>
  <c r="M55" i="16"/>
  <c r="M56" i="16"/>
  <c r="M57" i="16"/>
  <c r="M58" i="16"/>
  <c r="M59" i="16"/>
  <c r="M60" i="16"/>
  <c r="M61" i="16"/>
  <c r="M62" i="16"/>
  <c r="M63" i="16"/>
  <c r="M64" i="16"/>
  <c r="M65" i="16"/>
  <c r="M66" i="16"/>
  <c r="M67" i="16"/>
  <c r="M68" i="16"/>
  <c r="M69" i="16"/>
  <c r="M70" i="16"/>
  <c r="M71" i="16"/>
  <c r="M72" i="16"/>
  <c r="M73" i="16"/>
  <c r="M74" i="16"/>
  <c r="M75" i="16"/>
  <c r="M76" i="16"/>
  <c r="M77" i="16"/>
  <c r="M78" i="16"/>
  <c r="M79" i="16"/>
  <c r="M80" i="16"/>
  <c r="M81" i="16"/>
  <c r="M82" i="16"/>
  <c r="M83" i="16"/>
  <c r="I91" i="16"/>
  <c r="J91" i="16"/>
  <c r="N58" i="16"/>
  <c r="N83" i="16"/>
  <c r="I92" i="16"/>
  <c r="J92" i="16"/>
  <c r="L34" i="16"/>
  <c r="L35" i="16"/>
  <c r="L36" i="16"/>
  <c r="L37" i="16"/>
  <c r="L38" i="16"/>
  <c r="L39" i="16"/>
  <c r="L40" i="16"/>
  <c r="L41" i="16"/>
  <c r="L42" i="16"/>
  <c r="L43" i="16"/>
  <c r="L44" i="16"/>
  <c r="L45" i="16"/>
  <c r="L46" i="16"/>
  <c r="L47" i="16"/>
  <c r="L48" i="16"/>
  <c r="L49" i="16"/>
  <c r="L50" i="16"/>
  <c r="L51" i="16"/>
  <c r="L52" i="16"/>
  <c r="L53" i="16"/>
  <c r="L54" i="16"/>
  <c r="L55" i="16"/>
  <c r="L56" i="16"/>
  <c r="L57" i="16"/>
  <c r="L58" i="16"/>
  <c r="L59" i="16"/>
  <c r="L60" i="16"/>
  <c r="L61" i="16"/>
  <c r="L62" i="16"/>
  <c r="L63" i="16"/>
  <c r="L64" i="16"/>
  <c r="L65" i="16"/>
  <c r="L66" i="16"/>
  <c r="L67" i="16"/>
  <c r="L68" i="16"/>
  <c r="L69" i="16"/>
  <c r="L70" i="16"/>
  <c r="L71" i="16"/>
  <c r="L72" i="16"/>
  <c r="L73" i="16"/>
  <c r="L74" i="16"/>
  <c r="L75" i="16"/>
  <c r="L76" i="16"/>
  <c r="L77" i="16"/>
  <c r="L78" i="16"/>
  <c r="L79" i="16"/>
  <c r="L80" i="16"/>
  <c r="L81" i="16"/>
  <c r="L82" i="16"/>
  <c r="L83" i="16"/>
  <c r="I89" i="16"/>
  <c r="J89" i="16"/>
  <c r="J87" i="16"/>
  <c r="J84" i="16"/>
  <c r="J85" i="16"/>
  <c r="J59" i="16"/>
  <c r="J60" i="16"/>
  <c r="J61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31" i="16"/>
  <c r="J32" i="16"/>
  <c r="J27" i="16"/>
  <c r="J28" i="16"/>
  <c r="J29" i="16"/>
  <c r="J24" i="16"/>
  <c r="J25" i="16"/>
  <c r="J20" i="16"/>
  <c r="J21" i="16"/>
  <c r="J22" i="16"/>
  <c r="J14" i="16"/>
  <c r="J15" i="16"/>
  <c r="J16" i="16"/>
  <c r="J17" i="16"/>
  <c r="J18" i="16"/>
  <c r="J11" i="16"/>
  <c r="J12" i="16"/>
  <c r="J96" i="16"/>
  <c r="N34" i="4"/>
  <c r="N35" i="4"/>
  <c r="N36" i="4"/>
  <c r="N37" i="4"/>
  <c r="N38" i="4"/>
  <c r="N39" i="4"/>
  <c r="I78" i="4"/>
  <c r="J78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I79" i="4"/>
  <c r="J79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I75" i="4"/>
  <c r="J75" i="4"/>
  <c r="N40" i="4"/>
  <c r="N65" i="4"/>
  <c r="I76" i="4"/>
  <c r="J76" i="4"/>
  <c r="I73" i="4"/>
  <c r="J7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I71" i="4"/>
  <c r="J71" i="4"/>
  <c r="J69" i="4"/>
  <c r="J66" i="4"/>
  <c r="J67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31" i="4"/>
  <c r="J32" i="4"/>
  <c r="J27" i="4"/>
  <c r="J28" i="4"/>
  <c r="J29" i="4"/>
  <c r="J24" i="4"/>
  <c r="J25" i="4"/>
  <c r="J20" i="4"/>
  <c r="J21" i="4"/>
  <c r="J22" i="4"/>
  <c r="J14" i="4"/>
  <c r="J15" i="4"/>
  <c r="J16" i="4"/>
  <c r="J17" i="4"/>
  <c r="J18" i="4"/>
  <c r="J11" i="4"/>
  <c r="J12" i="4"/>
  <c r="J80" i="4"/>
  <c r="N34" i="18"/>
  <c r="N35" i="18"/>
  <c r="N36" i="18"/>
  <c r="N37" i="18"/>
  <c r="N38" i="18"/>
  <c r="N39" i="18"/>
  <c r="I76" i="18"/>
  <c r="J76" i="18"/>
  <c r="N41" i="18"/>
  <c r="N42" i="18"/>
  <c r="N43" i="18"/>
  <c r="N44" i="18"/>
  <c r="N45" i="18"/>
  <c r="N46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I77" i="18"/>
  <c r="J77" i="18"/>
  <c r="M34" i="18"/>
  <c r="M35" i="18"/>
  <c r="M36" i="18"/>
  <c r="M37" i="18"/>
  <c r="M38" i="18"/>
  <c r="M39" i="18"/>
  <c r="M40" i="18"/>
  <c r="M41" i="18"/>
  <c r="M42" i="18"/>
  <c r="M43" i="18"/>
  <c r="M44" i="18"/>
  <c r="M45" i="18"/>
  <c r="M46" i="18"/>
  <c r="M47" i="18"/>
  <c r="M48" i="18"/>
  <c r="M49" i="18"/>
  <c r="M50" i="18"/>
  <c r="M51" i="18"/>
  <c r="M52" i="18"/>
  <c r="M53" i="18"/>
  <c r="M54" i="18"/>
  <c r="M55" i="18"/>
  <c r="M56" i="18"/>
  <c r="M57" i="18"/>
  <c r="M58" i="18"/>
  <c r="M59" i="18"/>
  <c r="M60" i="18"/>
  <c r="M61" i="18"/>
  <c r="M62" i="18"/>
  <c r="M63" i="18"/>
  <c r="M64" i="18"/>
  <c r="M65" i="18"/>
  <c r="I73" i="18"/>
  <c r="J73" i="18"/>
  <c r="N40" i="18"/>
  <c r="N65" i="18"/>
  <c r="I74" i="18"/>
  <c r="J74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I71" i="18"/>
  <c r="J71" i="18"/>
  <c r="J69" i="18"/>
  <c r="J66" i="18"/>
  <c r="J67" i="18"/>
  <c r="J50" i="18"/>
  <c r="J51" i="18"/>
  <c r="J52" i="18"/>
  <c r="J53" i="18"/>
  <c r="J54" i="18"/>
  <c r="J55" i="18"/>
  <c r="J56" i="18"/>
  <c r="J57" i="18"/>
  <c r="J58" i="18"/>
  <c r="J59" i="18"/>
  <c r="J60" i="18"/>
  <c r="J61" i="18"/>
  <c r="J62" i="18"/>
  <c r="J63" i="18"/>
  <c r="J64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31" i="18"/>
  <c r="J32" i="18"/>
  <c r="J27" i="18"/>
  <c r="J28" i="18"/>
  <c r="J29" i="18"/>
  <c r="J24" i="18"/>
  <c r="J25" i="18"/>
  <c r="J20" i="18"/>
  <c r="J21" i="18"/>
  <c r="J22" i="18"/>
  <c r="J14" i="18"/>
  <c r="J15" i="18"/>
  <c r="J16" i="18"/>
  <c r="J17" i="18"/>
  <c r="J18" i="18"/>
  <c r="J11" i="18"/>
  <c r="J12" i="18"/>
  <c r="J78" i="18"/>
  <c r="N34" i="5"/>
  <c r="N35" i="5"/>
  <c r="N36" i="5"/>
  <c r="N37" i="5"/>
  <c r="N38" i="5"/>
  <c r="N39" i="5"/>
  <c r="I79" i="5"/>
  <c r="J79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I80" i="5"/>
  <c r="J80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I76" i="5"/>
  <c r="J76" i="5"/>
  <c r="N40" i="5"/>
  <c r="N65" i="5"/>
  <c r="I77" i="5"/>
  <c r="J77" i="5"/>
  <c r="I74" i="5"/>
  <c r="J74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I72" i="5"/>
  <c r="J72" i="5"/>
  <c r="J70" i="5"/>
  <c r="J66" i="5"/>
  <c r="J67" i="5"/>
  <c r="J68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31" i="5"/>
  <c r="J32" i="5"/>
  <c r="J27" i="5"/>
  <c r="J28" i="5"/>
  <c r="J29" i="5"/>
  <c r="J24" i="5"/>
  <c r="J25" i="5"/>
  <c r="J20" i="5"/>
  <c r="J21" i="5"/>
  <c r="J22" i="5"/>
  <c r="J14" i="5"/>
  <c r="J15" i="5"/>
  <c r="J16" i="5"/>
  <c r="J17" i="5"/>
  <c r="J18" i="5"/>
  <c r="J11" i="5"/>
  <c r="J12" i="5"/>
  <c r="J81" i="5"/>
  <c r="N34" i="17"/>
  <c r="N35" i="17"/>
  <c r="N36" i="17"/>
  <c r="N37" i="17"/>
  <c r="N38" i="17"/>
  <c r="N39" i="17"/>
  <c r="I77" i="17"/>
  <c r="J77" i="17"/>
  <c r="N41" i="17"/>
  <c r="N42" i="17"/>
  <c r="N43" i="17"/>
  <c r="N44" i="17"/>
  <c r="N45" i="17"/>
  <c r="N46" i="17"/>
  <c r="N47" i="17"/>
  <c r="N48" i="17"/>
  <c r="N49" i="17"/>
  <c r="N50" i="17"/>
  <c r="N51" i="17"/>
  <c r="N52" i="17"/>
  <c r="N53" i="17"/>
  <c r="N54" i="17"/>
  <c r="N55" i="17"/>
  <c r="N56" i="17"/>
  <c r="N57" i="17"/>
  <c r="N58" i="17"/>
  <c r="N59" i="17"/>
  <c r="N60" i="17"/>
  <c r="N61" i="17"/>
  <c r="N62" i="17"/>
  <c r="N63" i="17"/>
  <c r="N64" i="17"/>
  <c r="I78" i="17"/>
  <c r="J78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I74" i="17"/>
  <c r="J74" i="17"/>
  <c r="N40" i="17"/>
  <c r="N65" i="17"/>
  <c r="I75" i="17"/>
  <c r="J75" i="17"/>
  <c r="L34" i="17"/>
  <c r="L35" i="17"/>
  <c r="L36" i="17"/>
  <c r="L37" i="17"/>
  <c r="L38" i="17"/>
  <c r="L39" i="17"/>
  <c r="L40" i="17"/>
  <c r="L41" i="17"/>
  <c r="L42" i="17"/>
  <c r="L43" i="17"/>
  <c r="L44" i="17"/>
  <c r="L45" i="17"/>
  <c r="L46" i="17"/>
  <c r="L47" i="17"/>
  <c r="L48" i="17"/>
  <c r="L49" i="17"/>
  <c r="L50" i="17"/>
  <c r="L51" i="17"/>
  <c r="L52" i="17"/>
  <c r="L53" i="17"/>
  <c r="L54" i="17"/>
  <c r="L55" i="17"/>
  <c r="L56" i="17"/>
  <c r="L57" i="17"/>
  <c r="L58" i="17"/>
  <c r="L59" i="17"/>
  <c r="L60" i="17"/>
  <c r="L61" i="17"/>
  <c r="L62" i="17"/>
  <c r="L63" i="17"/>
  <c r="L64" i="17"/>
  <c r="L65" i="17"/>
  <c r="I72" i="17"/>
  <c r="J72" i="17"/>
  <c r="J70" i="17"/>
  <c r="J66" i="17"/>
  <c r="J67" i="17"/>
  <c r="J68" i="17"/>
  <c r="J50" i="17"/>
  <c r="J51" i="17"/>
  <c r="J52" i="17"/>
  <c r="J53" i="17"/>
  <c r="J54" i="17"/>
  <c r="J55" i="17"/>
  <c r="J56" i="17"/>
  <c r="J57" i="17"/>
  <c r="J58" i="17"/>
  <c r="J59" i="17"/>
  <c r="J60" i="17"/>
  <c r="J61" i="17"/>
  <c r="J62" i="17"/>
  <c r="J63" i="17"/>
  <c r="J64" i="17"/>
  <c r="J34" i="17"/>
  <c r="J35" i="17"/>
  <c r="J36" i="17"/>
  <c r="J37" i="17"/>
  <c r="J38" i="17"/>
  <c r="J39" i="17"/>
  <c r="J40" i="17"/>
  <c r="J41" i="17"/>
  <c r="J42" i="17"/>
  <c r="J43" i="17"/>
  <c r="J44" i="17"/>
  <c r="J45" i="17"/>
  <c r="J46" i="17"/>
  <c r="J47" i="17"/>
  <c r="J48" i="17"/>
  <c r="J31" i="17"/>
  <c r="J32" i="17"/>
  <c r="J27" i="17"/>
  <c r="J28" i="17"/>
  <c r="J29" i="17"/>
  <c r="J24" i="17"/>
  <c r="J25" i="17"/>
  <c r="J20" i="17"/>
  <c r="J21" i="17"/>
  <c r="J22" i="17"/>
  <c r="J14" i="17"/>
  <c r="J15" i="17"/>
  <c r="J16" i="17"/>
  <c r="J17" i="17"/>
  <c r="J18" i="17"/>
  <c r="J11" i="17"/>
  <c r="J12" i="17"/>
  <c r="J79" i="17"/>
  <c r="N34" i="6"/>
  <c r="N35" i="6"/>
  <c r="N36" i="6"/>
  <c r="N37" i="6"/>
  <c r="N38" i="6"/>
  <c r="N39" i="6"/>
  <c r="N40" i="6"/>
  <c r="N41" i="6"/>
  <c r="N42" i="6"/>
  <c r="N43" i="6"/>
  <c r="N44" i="6"/>
  <c r="N45" i="6"/>
  <c r="N46" i="6"/>
  <c r="N47" i="6"/>
  <c r="N48" i="6"/>
  <c r="N49" i="6"/>
  <c r="N50" i="6"/>
  <c r="N51" i="6"/>
  <c r="N52" i="6"/>
  <c r="N53" i="6"/>
  <c r="N54" i="6"/>
  <c r="N55" i="6"/>
  <c r="N56" i="6"/>
  <c r="N57" i="6"/>
  <c r="I96" i="6"/>
  <c r="J96" i="6"/>
  <c r="N59" i="6"/>
  <c r="N60" i="6"/>
  <c r="N61" i="6"/>
  <c r="N62" i="6"/>
  <c r="N63" i="6"/>
  <c r="N64" i="6"/>
  <c r="N65" i="6"/>
  <c r="N66" i="6"/>
  <c r="N67" i="6"/>
  <c r="N68" i="6"/>
  <c r="N69" i="6"/>
  <c r="N70" i="6"/>
  <c r="N71" i="6"/>
  <c r="N72" i="6"/>
  <c r="N73" i="6"/>
  <c r="N74" i="6"/>
  <c r="N75" i="6"/>
  <c r="N76" i="6"/>
  <c r="N77" i="6"/>
  <c r="N78" i="6"/>
  <c r="N79" i="6"/>
  <c r="N80" i="6"/>
  <c r="N81" i="6"/>
  <c r="N82" i="6"/>
  <c r="I97" i="6"/>
  <c r="J97" i="6"/>
  <c r="M34" i="6"/>
  <c r="M35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I93" i="6"/>
  <c r="J93" i="6"/>
  <c r="N58" i="6"/>
  <c r="N83" i="6"/>
  <c r="I94" i="6"/>
  <c r="J94" i="6"/>
  <c r="I91" i="6"/>
  <c r="J91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72" i="6"/>
  <c r="L73" i="6"/>
  <c r="L74" i="6"/>
  <c r="L75" i="6"/>
  <c r="L76" i="6"/>
  <c r="L77" i="6"/>
  <c r="L78" i="6"/>
  <c r="L79" i="6"/>
  <c r="L80" i="6"/>
  <c r="L81" i="6"/>
  <c r="L82" i="6"/>
  <c r="L83" i="6"/>
  <c r="I89" i="6"/>
  <c r="J89" i="6"/>
  <c r="J87" i="6"/>
  <c r="J84" i="6"/>
  <c r="J85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31" i="6"/>
  <c r="J32" i="6"/>
  <c r="J27" i="6"/>
  <c r="J28" i="6"/>
  <c r="J29" i="6"/>
  <c r="J24" i="6"/>
  <c r="J25" i="6"/>
  <c r="J20" i="6"/>
  <c r="J21" i="6"/>
  <c r="J22" i="6"/>
  <c r="J14" i="6"/>
  <c r="J15" i="6"/>
  <c r="J16" i="6"/>
  <c r="J17" i="6"/>
  <c r="J18" i="6"/>
  <c r="J11" i="6"/>
  <c r="J12" i="6"/>
  <c r="J98" i="6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I97" i="7"/>
  <c r="J97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I98" i="7"/>
  <c r="J98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I94" i="7"/>
  <c r="J94" i="7"/>
  <c r="N58" i="7"/>
  <c r="N83" i="7"/>
  <c r="I95" i="7"/>
  <c r="J95" i="7"/>
  <c r="I92" i="7"/>
  <c r="J92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9" i="7"/>
  <c r="L70" i="7"/>
  <c r="L71" i="7"/>
  <c r="L72" i="7"/>
  <c r="L73" i="7"/>
  <c r="L74" i="7"/>
  <c r="L75" i="7"/>
  <c r="L76" i="7"/>
  <c r="L77" i="7"/>
  <c r="L78" i="7"/>
  <c r="L79" i="7"/>
  <c r="L80" i="7"/>
  <c r="L81" i="7"/>
  <c r="L82" i="7"/>
  <c r="L83" i="7"/>
  <c r="I90" i="7"/>
  <c r="J90" i="7"/>
  <c r="J88" i="7"/>
  <c r="J84" i="7"/>
  <c r="J85" i="7"/>
  <c r="J86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53" i="7"/>
  <c r="J54" i="7"/>
  <c r="J55" i="7"/>
  <c r="J56" i="7"/>
  <c r="J57" i="7"/>
  <c r="J31" i="7"/>
  <c r="J32" i="7"/>
  <c r="J27" i="7"/>
  <c r="J28" i="7"/>
  <c r="J29" i="7"/>
  <c r="J24" i="7"/>
  <c r="J25" i="7"/>
  <c r="J20" i="7"/>
  <c r="J21" i="7"/>
  <c r="J22" i="7"/>
  <c r="J14" i="7"/>
  <c r="J15" i="7"/>
  <c r="J16" i="7"/>
  <c r="J17" i="7"/>
  <c r="J18" i="7"/>
  <c r="J11" i="7"/>
  <c r="J12" i="7"/>
  <c r="J99" i="7"/>
  <c r="I91" i="15"/>
  <c r="J91" i="15"/>
</calcChain>
</file>

<file path=xl/sharedStrings.xml><?xml version="1.0" encoding="utf-8"?>
<sst xmlns="http://schemas.openxmlformats.org/spreadsheetml/2006/main" count="2791" uniqueCount="754">
  <si>
    <t>Ovation Loop Dispenser Sump With 1-"A" Side 1.5" 10+ Valve Female Top With "L" Fitting</t>
  </si>
  <si>
    <t>Ovation Loop Dispenser Sump With 2-"A" Side 1.5" 10+ Valve Female Top With "L" Fittings</t>
  </si>
  <si>
    <t>Ovation Loop Dispenser Sump With 3-"A" Side 1.5" 10+ Valve Female Top With "L" Fittings</t>
  </si>
  <si>
    <t>Ovation Loop Dispenser Sump With 1-1.5" 10+ Valve Female Top With "Y"  Fitting</t>
  </si>
  <si>
    <t>Ovation Loop Dispenser Sump With 1-"B" Side 1.5" 10+ Valve Female Top With "L" Fitting</t>
  </si>
  <si>
    <t>Ovation Loop Dispenser Sump With 2-1.5" 10+ Valve Female Top With "Y"  Fittings</t>
  </si>
  <si>
    <t>Ovation Loop Dispenser Sump With 2-"B" Side 1.5" 10+ Valve Female Top With "L" Fittings</t>
  </si>
  <si>
    <t>Ovation Loop Dispenser Sump With 3-1.5" 10+ Valve Female Top With "Y"  Fittings</t>
  </si>
  <si>
    <t>Ovation Loop Dispenser Sump With 3-"B" Side 1.5" 10+ Valve Female Top With "L" Fittings</t>
  </si>
  <si>
    <t>Ovation Loop Dispenser Sump With 1-"A" Side 2.0" 10+ Valve Female Top With "L" Fitting</t>
  </si>
  <si>
    <t>Ovation Loop Dispenser Sump With 2-"A" Side 2.0" 10+ Valve Female Top With "L" Fittings</t>
  </si>
  <si>
    <t>Ovation Loop Dispenser Sump With 3-"A" Side 2.0" 10+ Valve Female Top With "L" Fittings</t>
  </si>
  <si>
    <t>Ovation Loop Dispenser Sump With 1-2.0" 10+ Valve Female Top With "Y"  Fitting</t>
  </si>
  <si>
    <t>Ovation Loop Dispenser Sump With 1-"B" Side 2.0" 10+ Valve Female Top With "L" Fitting</t>
  </si>
  <si>
    <t>Ovation Loop Dispenser Sump With 2-2.0" 10+ Valve Female Top With "Y"  Fittings</t>
  </si>
  <si>
    <t>Ovation Loop Dispenser Sump With 3-2.0" 10+ Valve Female Top With "Y"  Fittings</t>
  </si>
  <si>
    <t>Ovation Loop Dispenser Sump With 3-"B" Side 2.0" 10+ Valve Female Top With "L" Fittings</t>
  </si>
  <si>
    <t>Encore Loop Dispenser Sump With 1-"A" Side 1.5" 10+ Valve Female Top With "L" Fitting</t>
  </si>
  <si>
    <t>Encore Loop Dispenser Sump With 2-"A" Side 1.5" 10+ Valve Female Top With "L" Fittings</t>
  </si>
  <si>
    <t>Encore Loop Dispenser Sump With 3-"A" Side 1.5" 10+ Valve Female Top With "L" Fittings</t>
  </si>
  <si>
    <t>Double Wall Swivel Pipe Coupling, 1.5"</t>
  </si>
  <si>
    <t>Double Wall Swivel Pipe Coupling, 2.0"</t>
  </si>
  <si>
    <t>TTT</t>
  </si>
  <si>
    <t>DPC</t>
  </si>
  <si>
    <t>TCT</t>
  </si>
  <si>
    <t>Quick Connect Loop Dispenser Sumps for 1.5" Wayne Ovation (includes pre-installed AIR TESTABLE Double Entry Boots, 10+ Shear Valves and Stabilizer Bars)</t>
  </si>
  <si>
    <t>DSL-15-1543-1A</t>
  </si>
  <si>
    <t>DSL-15-1543-12A</t>
  </si>
  <si>
    <t>DSL-15-1543-123A</t>
  </si>
  <si>
    <t>DSL-15-1543-15A</t>
  </si>
  <si>
    <t>DSL-15-1543-125A</t>
  </si>
  <si>
    <t>DSL-15-1543-1235A</t>
  </si>
  <si>
    <t>DSL-15-1543-5A</t>
  </si>
  <si>
    <t>DSL-15-1543-156A</t>
  </si>
  <si>
    <t>DSL-15-1543-1256A</t>
  </si>
  <si>
    <t>DSL-15-1543-12356A</t>
  </si>
  <si>
    <t>DSL-15-1543-56A</t>
  </si>
  <si>
    <t>DSL-15-1543-1567A</t>
  </si>
  <si>
    <t>DSL-15-1543-12567A</t>
  </si>
  <si>
    <t>DSL-15-1543-123567A</t>
  </si>
  <si>
    <t>DSL-15-1543-567A</t>
  </si>
  <si>
    <t>Quick Connect Loop Dispenser Sumps for 2.0" Wayne Ovation (includes pre-installed AIR TESTABLE Double Entry Boots, 10+ Shear Valves and Stabilizer Bars)</t>
  </si>
  <si>
    <t>DSL-20-1543-1A</t>
  </si>
  <si>
    <t>DSL-20-1543-12A</t>
  </si>
  <si>
    <t>DSL-20-1543-123A</t>
  </si>
  <si>
    <t>DSL-20-1543-15A</t>
  </si>
  <si>
    <t>DSL-20-1543-125A</t>
  </si>
  <si>
    <t>DSL-20-1543-1235A</t>
  </si>
  <si>
    <t>DSL-20-1543-5A</t>
  </si>
  <si>
    <t>C15A-250</t>
  </si>
  <si>
    <t>C15A-500</t>
  </si>
  <si>
    <t>C15A-1000</t>
  </si>
  <si>
    <t>C20A-250</t>
  </si>
  <si>
    <t>C20A-500</t>
  </si>
  <si>
    <t>DSL-20-1543-156A</t>
  </si>
  <si>
    <t>DSL-20-1543-1256A</t>
  </si>
  <si>
    <t>DSL-20-1543-12356A</t>
  </si>
  <si>
    <t>DSL-20-1543-56A</t>
  </si>
  <si>
    <t>DSL-20-1543-1567A</t>
  </si>
  <si>
    <t>DSL-20-1543-12567A</t>
  </si>
  <si>
    <t>DSL-20-1543-123567A</t>
  </si>
  <si>
    <t>DSL-20-1543-567A</t>
  </si>
  <si>
    <t>Quick Connect Loop Dispenser Sumps for 1.5" Gilbarco Encore (includes pre-installed AIR TESTABLE Double Entry Boots, 10+ Shear Valves and Stabilizer Bars)</t>
  </si>
  <si>
    <t>DSL-15-1836-1A</t>
  </si>
  <si>
    <t>DSL-15-1836-12A</t>
  </si>
  <si>
    <t>DSL-15-1836-123A</t>
  </si>
  <si>
    <t>DSL-15-1836-1234A</t>
  </si>
  <si>
    <t>DSL-15-1836-15A</t>
  </si>
  <si>
    <t>DSL-15-1836-125A</t>
  </si>
  <si>
    <t>DSL-15-1836-1235A</t>
  </si>
  <si>
    <t>DSL-15-1836-12345A</t>
  </si>
  <si>
    <t>DSL-15-1836-5A</t>
  </si>
  <si>
    <t>DSL-15-1836-156A</t>
  </si>
  <si>
    <t>DSL-15-1836-1256A</t>
  </si>
  <si>
    <t>DSL-15-1836-12356A</t>
  </si>
  <si>
    <t>DSL-15-1836-123456A</t>
  </si>
  <si>
    <t>DSL-15-1836-56A</t>
  </si>
  <si>
    <t>DSL-15-1836-1567A</t>
  </si>
  <si>
    <t>DSL-15-1836-12567A</t>
  </si>
  <si>
    <t>DSL-15-1836-123567A</t>
  </si>
  <si>
    <t>DSL-15-1836-1234567A</t>
  </si>
  <si>
    <t>DSL-15-1836-567A</t>
  </si>
  <si>
    <t>DSL-15-1836-15678A</t>
  </si>
  <si>
    <t>DSL-15-1836-125678A</t>
  </si>
  <si>
    <t>DSL-15-1836-1235678A</t>
  </si>
  <si>
    <t>DSL-15-1836-12345678A</t>
  </si>
  <si>
    <t>DSL-15-1836-5678A</t>
  </si>
  <si>
    <t>Quick Connect Loop Dispenser Sumps for  2.0" Gilbarco Encore (includes pre-installed AIR TESTABLE Double Entry Boots, 10+ Shear Valves and Stabilizer Bars)</t>
  </si>
  <si>
    <t>DSL-20-1836-1A</t>
  </si>
  <si>
    <t>DSL-20-1836-12A</t>
  </si>
  <si>
    <t>DSL-20-1836-123A</t>
  </si>
  <si>
    <t>DSL-20-1836-1234A</t>
  </si>
  <si>
    <t>DSL-20-1836-15A</t>
  </si>
  <si>
    <t>DSL-20-1836-125A</t>
  </si>
  <si>
    <t>DSL-20-1836-1235A</t>
  </si>
  <si>
    <t>DSL-20-1836-12345A</t>
  </si>
  <si>
    <t>DSL-20-1836-5A</t>
  </si>
  <si>
    <t>DSL-20-1836-156A</t>
  </si>
  <si>
    <t>DSL-20-1836-1256A</t>
  </si>
  <si>
    <t>DSL-20-1836-12356A</t>
  </si>
  <si>
    <t>DSL-20-1836-123456A</t>
  </si>
  <si>
    <t>DSL-20-1836-56A</t>
  </si>
  <si>
    <t>DSL-20-1836-1567A</t>
  </si>
  <si>
    <t>DSL-20-1836-12567A</t>
  </si>
  <si>
    <t>DSL-20-1836-123567A</t>
  </si>
  <si>
    <t>DSL-20-1836-1234567A</t>
  </si>
  <si>
    <t>DSL-20-1836-567A</t>
  </si>
  <si>
    <t>DSL-20-1836-15678A</t>
  </si>
  <si>
    <t>DSL-20-1836-125678A</t>
  </si>
  <si>
    <t>DSL-20-1836-1235678A</t>
  </si>
  <si>
    <t>DSL-20-1836-12345678A</t>
  </si>
  <si>
    <t>DSL-20-1836-5678A</t>
  </si>
  <si>
    <t>DEB-4020A</t>
  </si>
  <si>
    <t>Double Entry Boot 4"X 2.0"-AIRSTEM</t>
  </si>
  <si>
    <t>DEB-4015A</t>
  </si>
  <si>
    <t>Double Entry Boot 4"X 1.5"-AIRSTEM</t>
  </si>
  <si>
    <t>Swivel Male Adapters</t>
  </si>
  <si>
    <t>SMA-1520</t>
  </si>
  <si>
    <t>1.5" x 2.0" Male Adapter</t>
  </si>
  <si>
    <t>SMA-2020</t>
  </si>
  <si>
    <t>2.0" X 2.0"" Male Adapter</t>
  </si>
  <si>
    <t>Encore Loop Dispenser Sump With 4-"B" Side 1.5" 10+ Valve Female Top With "L" Fittings</t>
  </si>
  <si>
    <t>Encore Loop Dispenser Sump With 2-1.5" 10+ Valve Female Top With "Y"  Fittings and 2-"A" Side 10+ Valve Female Top With "L" Fittings</t>
  </si>
  <si>
    <t>Encore Loop Dispenser Sump With 2-2.0" 10+ Valve Female Top With "Y"  Fittings and 2-"A" Side 10+ Valve Female Top With "L" Fittings</t>
  </si>
  <si>
    <t>Encore Loop Dispenser Sump With 1-"B" Side 2.0" 10+ Valve Female Top With "L" Fitting</t>
  </si>
  <si>
    <t>Ovation Loop Dispenser Sump With 1-1.5" 10+ Valve Female Top With"Y" Fitting and 1-"B" Side 10+ Valve Female Top With "L" Fitting</t>
  </si>
  <si>
    <t>Ovation Loop Dispenser Sump With 1-1.5" 10+ Valve Female Top With "Y"  Fitting and 2-"B" Side 10+ Valve Female Top With "L" Fittings</t>
  </si>
  <si>
    <t>Ovation Loop Dispenser Sump With 1-1.5" 10+ Valve Female Top With "Y" Fitting and 1-"A" Side 10+ Valve Female Top With "L" Fitting</t>
  </si>
  <si>
    <t>Ovation Loop Dispenser Sump With 2-1.5" 10+ Valve Female Top With "Y"  Fittings and 1-"B" Side 10+ Valve Female Top With "L" Fitting</t>
  </si>
  <si>
    <t>Ovation Loop Dispenser Sump With 1-1.5" 10+ Valve Female Top With "Y" Fitting and 2-"A" Side 10+ Valve Female Top With "L" Fittings</t>
  </si>
  <si>
    <t>Ovation Loop Dispenser Sump With 2-1.5" 10+ Valve Female Top  With "Y"  Fittings and 1-"A" Side 10+ Valve Female Top With "L" Fitting</t>
  </si>
  <si>
    <t>Ovation Loop Dispenser Sump With 1-2.0" 10+ Valve Female Top With "Y" Fitting and 2-"A" Side 10+ Valve Female Top With "L" Fittings</t>
  </si>
  <si>
    <t>Ovation Loop Dispenser Sump With 2-2.0" 10+ Valve Female Top  With "Y"  Fittings and 1-"A" Side 10+ Valve Female Top With "L" Fitting</t>
  </si>
  <si>
    <t>Ovation Loop Dispenser Sump With 2-"B" Side 2.0" 10+ Valve Female Top With "L" Fittings</t>
  </si>
  <si>
    <t>Ovation Loop Dispenser Sump With 1-2.0" 10+ Valve Female Top With"Y" Fitting and 1-"B" Side 10+ Valve Female Top With "L" Fitting</t>
  </si>
  <si>
    <t>Ovation Loop Dispenser Sump With 1-2.0" 10+ Valve Female Top With "Y"  Fitting and 2-"B" Side 10+ Valve Female Top With "L" Fittings</t>
  </si>
  <si>
    <t>Ovation Loop Dispenser Sump With 1-2.0" 10+ Valve Female Top With "Y" Fitting and 1-"A" Side 10+ Valve Female Top With "L" Fitting</t>
  </si>
  <si>
    <t>Ovation Loop Dispenser Sump With 2-2.0" 10+ Valve Female Top With "Y"  Fittings and 1-"B" Side 10+ Valve Female Top With "L" Fitting</t>
  </si>
  <si>
    <t>FT</t>
  </si>
  <si>
    <t>Double-Wall Primary Pipe, 1 1/2" (38mm) I.D.-                                  250 FOOT BOX</t>
  </si>
  <si>
    <t>Double-Wall Primary Pipe, 1 1/2" (38mm) I.D.                                   500 FOOT REEL</t>
  </si>
  <si>
    <t>Double-Wall Primary Pipe, 1 1/2" (38mm) I.D.                                   1000 FOOT REEL</t>
  </si>
  <si>
    <t>Double Wall Pipe - UL 971 LISTED, Integral Primary/Secondary, Normal Vent &amp; Vapor Piping, Gasoline, Aviation &amp; Marina Fuels</t>
  </si>
  <si>
    <t>Double Layer Access Pipe</t>
  </si>
  <si>
    <t>AXP40-100</t>
  </si>
  <si>
    <t>AXP40-250</t>
  </si>
  <si>
    <t>4" Double Layer Access Pipe, 250 ft.</t>
  </si>
  <si>
    <t>4" Double Layer Access Pipe, 100 ft.</t>
  </si>
  <si>
    <t>Double-Wall Primary Pipe, 2" (50mm) I.D.                        250 foot box</t>
  </si>
  <si>
    <t>Double-Wall Primary Pipe, 2" (50mm) I.D.                        500 foot reel</t>
  </si>
  <si>
    <t>DPC math</t>
  </si>
  <si>
    <t>TCT Math</t>
  </si>
  <si>
    <t>TTT math</t>
  </si>
  <si>
    <t>Encore Loop Dispenser Sump With 2-1.5" 10+ Valve Female Top With "Y"  Fittings and 2-"B" Side 10+ Valve Female Top With "L" Fitting</t>
  </si>
  <si>
    <t xml:space="preserve">List Price </t>
  </si>
  <si>
    <t>Qty Needed</t>
  </si>
  <si>
    <t>Total Price</t>
  </si>
  <si>
    <t>Encore Loop Dispenser Sump With 1-"B" Side 1.5" 10+ Valve Female Top With "L" Fitting with Air Testable Double Entry Boots</t>
  </si>
  <si>
    <t>Encore Loop Dispenser Sump With 2-"B" Side 1.5" 10+ Valve Female Top With "L" Fittings with Air Testable Double Entry Boots</t>
  </si>
  <si>
    <t>Encore Loop Dispenser Sump With 3-"B" Side 1.5" 10+ Valve Female Top With "L" Fittings with Air Testable Double Entry Boots</t>
  </si>
  <si>
    <t>Encore Loop Dispenser Sump With 4-"B" Side 1.5" 10+ Valve Female Top With "L" Fittings with Air Testable Double Entry Boots</t>
  </si>
  <si>
    <t>Encore Loop Dispenser Sump With 1-1.5" 10+ Valve Female Top With "Y"  Fitting with Air Testable Double Entry Boots</t>
  </si>
  <si>
    <t>Encore Loop Dispenser Sump With 1-1.5" 10+ Valve Female Top With "Y"  Fitting and 1-"B" Side 10+ Valve Female Top With "L" Fitting with Air Testable Double Entry Boots</t>
  </si>
  <si>
    <t>Encore Loop Dispenser Sump With 1-1.5" 10+ Valve Female Top With "Y"  Fitting and 2-"B" Side 10+ Valve Female Top With "L" Fittings with Air Testable Double Entry Boots</t>
  </si>
  <si>
    <t>Encore Loop Dispenser Sump With 1-1.5" 10+ Valve Female Top With "Y"  Fitting and 3-"B" Side 10+ Valve Female Top With "L" Fittings with Air Testable Double Entry Boots</t>
  </si>
  <si>
    <t>Encore Loop Dispenser Sump With 1-"A" Side 1.5" 10+ Valve Female Top With "L" Fitting with Air Testable Double Entry Boots</t>
  </si>
  <si>
    <t>Encore Loop Dispenser Sump With 1-1.5" 10+ Valve Female Top With "Y"  Fitting and 1-"A" Side 10+ Valve Female Top With "L" Fitting with Air Testable Double Entry Boots</t>
  </si>
  <si>
    <t>Encore Loop Dispenser Sump With 2-1.5" 10+ Valve Female Top With "Y"  Fittings with Air Testable Double Entry Boots</t>
  </si>
  <si>
    <t>Encore Loop Dispenser Sump With 2-1.5" 10+ Valve Female Top With "Y"  Fittings and 1-"B" Side 10+ Valve Female Top With "L" Fitting with Air Testable Double Entry Boots</t>
  </si>
  <si>
    <t>Encore Loop Dispenser Sump With 3-1.5" 10+ Valve Female Top With "Y"  Fittings and 1-"B" Side 10+ Valve Female Top With "L" Fitting with Air Testable Double Entry Boots</t>
  </si>
  <si>
    <t>Encore Loop Dispenser Sump With 2-"A" Side 1.5" 10+ Valve Female Top With "L" Fittings with Air Testable Double Entry Boots</t>
  </si>
  <si>
    <t>Encore Loop Dispenser Sump With 1-1.5" 10+ Valve Female Top With "Y"  Fitting and 2-"A" Side 10+ Valve Female Top With "L" Fittings with Air Testable Double Entry Boots</t>
  </si>
  <si>
    <t>Encore Loop Dispenser Sump With 2-1.5" 10+ Valve Female Top With "Y"  Fittings and 1-"A" Side 10+ Valve Female Top With "L" Fitting with Air Testable Double Entry Boots</t>
  </si>
  <si>
    <t>Encore Loop Dispenser Sump With 3-1.5" 10+ Valve Female Top With "Y"  Fittings with Air Testable Double Entry Boots</t>
  </si>
  <si>
    <t>Encore Loop Dispenser Sump With 3-"A" Side 1.5" 10+ Valve Female Top With "L" Fittings with Air Testable Double Entry Boots</t>
  </si>
  <si>
    <t>Encore Loop Dispenser Sump With 1-1.5" 10+ Valve Female Top With "Y"  Fitting and 3-"A" Side 10+ Valve Female Top With "L" Fittings with Air Testable Double Entry Boots</t>
  </si>
  <si>
    <t>Encore Loop Dispenser Sump With 2-1.5" 10+ Valve Female Top With "Y"  Fittings and 2-"A" Side 10+ Valve Female Top With "L" Fittings with Air Testable Double Entry Boots</t>
  </si>
  <si>
    <t>Encore Loop Dispenser Sump With 3-1.5" 10+ Valve Female Top With "Y"  Fittings and 1-"A" Side 10+ Valve Female Top With "L" Fitting with Air Testable Double Entry Boots</t>
  </si>
  <si>
    <t>Encore Loop Dispenser Sump With 4-1.5" 10+ Valve Female Top With "Y"  Fittings with Air Testable Double Entry Boots</t>
  </si>
  <si>
    <t>Encore Loop Dispenser Sump With 4-"A" Side 1.5" 10+ Valve Female Top With "L" Fittings with Air Testable Double Entry Boots</t>
  </si>
  <si>
    <t>Encore Loop Dispenser Sump With 1-"B" Side 2.0" 10+ Valve Female Top With "L" Fitting with Air Testable Double Entry Boots</t>
  </si>
  <si>
    <t>Encore Loop Dispenser Sump With 2-"B" Side 2.0" 10+ Valve Female Top With "L" Fittings with Air Testable Double Entry Boots</t>
  </si>
  <si>
    <t>Encore Loop Dispenser Sump With 3-"B" Side 2.0" 10+ Valve Female Top With "L" Fittings with Air Testable Double Entry Boots</t>
  </si>
  <si>
    <t>Encore Loop Dispenser Sump With 4-"B" Side 2.0" 10+ Valve Female Top With "L" Fittings with Air Testable Double Entry Boots</t>
  </si>
  <si>
    <t>Encore Loop Dispenser Sump With 1-2.0" 10+ Valve Female Top With "Y"  Fitting with Air Testable Double Entry Boots</t>
  </si>
  <si>
    <t>Encore Loop Dispenser Sump With 1-2.0" 10+ Valve Female Top With "Y"  Fitting and 1-"B" Side 10+ Valve Female Top With "L" Fitting with Air Testable Double Entry Boots</t>
  </si>
  <si>
    <t>TSS-4536</t>
  </si>
  <si>
    <t>MBS-3645H</t>
  </si>
  <si>
    <t>DBS-3645H</t>
  </si>
  <si>
    <t>TSM-4536</t>
  </si>
  <si>
    <t>TSM-4842</t>
  </si>
  <si>
    <t>TSD-4536</t>
  </si>
  <si>
    <t>TSD-4842</t>
  </si>
  <si>
    <t>Poly Tank Sump Meduim Bury Compression Lid (36"x45")</t>
  </si>
  <si>
    <t>Poly Tank Sump Deep Bury Compression Lid (36"x45")</t>
  </si>
  <si>
    <t>Poly Tank Sump Shallow Bury Mechanically Fasten Cover (36"x45")</t>
  </si>
  <si>
    <t>Poly Tank Sump Meduim Bury Mechanically Fasten Cover (36"x45")</t>
  </si>
  <si>
    <t>Poly Tank Sump Medium Bury Mechanically Fasten Cover (42"x48")</t>
  </si>
  <si>
    <t>Poly Tank Sump Deep Bury Mechanically Fasten Cover (36"x45")</t>
  </si>
  <si>
    <t>Poly Tank Sump Deep Bury Mechanically Fasten Cover (42"x48")</t>
  </si>
  <si>
    <t>TSMF-4536</t>
  </si>
  <si>
    <t>TSDF-4536</t>
  </si>
  <si>
    <t>RK-5000</t>
  </si>
  <si>
    <t>Fiberglass Resin Kit (1 Quart)</t>
  </si>
  <si>
    <t>TRFS-4260</t>
  </si>
  <si>
    <t>Fiberglass Two Piece Medium Bury Tank Sump Mechanically Fasten Cover(36"x45")</t>
  </si>
  <si>
    <t>Fiberglass Two Piece Deep Bury Tank Sump Mechanically Fasten Cover(36"x45")</t>
  </si>
  <si>
    <t>Fiberglass Deep Bury Tank Sump Mechanically Fasten Cover(42"x60")</t>
  </si>
  <si>
    <t>DBS-3642F</t>
  </si>
  <si>
    <t>DBS-4242F</t>
  </si>
  <si>
    <t xml:space="preserve">Poly Tank Sumps Compression Lid </t>
  </si>
  <si>
    <t>Poly Tank Sumps Mechanically Fasten Cover</t>
  </si>
  <si>
    <t>Fiberglass Tank Sumps Two Piece Mechanically Fasten Cover</t>
  </si>
  <si>
    <t>Collar Fiberglass Tank Sumps Mechanically Fasten Cover</t>
  </si>
  <si>
    <t xml:space="preserve">Collar and Flat Bottom Fiberglass Tank Sumps Compression Lid </t>
  </si>
  <si>
    <t>Fiberglass Collar Deep Bury Tank Sump Compression Lid (42"x42")</t>
  </si>
  <si>
    <t>Fiberglass Collar Deep Bury Tank Sump Compression Lid (36"x42")</t>
  </si>
  <si>
    <t>FRK-2000</t>
  </si>
  <si>
    <t>TOTAL LIST PRICE FOR LOOP SYSTEM PARTS</t>
  </si>
  <si>
    <t>TOTAL LIST PRICE  FOR LOOP SYSTEM PARTS</t>
  </si>
  <si>
    <t>DSLF-15-1836-1</t>
  </si>
  <si>
    <t>DSLF-15-1836-12</t>
  </si>
  <si>
    <t>DSLF-15-1836-123</t>
  </si>
  <si>
    <t>DSLF-15-1836-1234</t>
  </si>
  <si>
    <t>DSLF-15-1836-15</t>
  </si>
  <si>
    <t>DSLF-15-1836-125</t>
  </si>
  <si>
    <t>DSLF-15-1836-1235</t>
  </si>
  <si>
    <t>DSLF-15-1836-12345</t>
  </si>
  <si>
    <t>DSLF-15-1836-5</t>
  </si>
  <si>
    <t>DSLF-15-1836-156</t>
  </si>
  <si>
    <t>DSLF-15-1836-1256</t>
  </si>
  <si>
    <t>DSLF-15-1836-12356</t>
  </si>
  <si>
    <t>DSLF-15-1836-123456</t>
  </si>
  <si>
    <t>DSLF-15-1836-56</t>
  </si>
  <si>
    <t>DSLF-15-1836-1567</t>
  </si>
  <si>
    <t>DSLF-15-1836-12567</t>
  </si>
  <si>
    <t>DSLF-15-1836-123567</t>
  </si>
  <si>
    <t>DSLF-15-1836-1234567</t>
  </si>
  <si>
    <t>DSLF-15-1836-567</t>
  </si>
  <si>
    <t>DSLF-15-1836-15678</t>
  </si>
  <si>
    <t>DSLF-15-1836-125678</t>
  </si>
  <si>
    <t>DSLF-15-1836-1235678</t>
  </si>
  <si>
    <t>DSLF-15-1836-12345678</t>
  </si>
  <si>
    <t>DSLF-15-1836-5678</t>
  </si>
  <si>
    <t>DSLF-15-1836-1A</t>
  </si>
  <si>
    <t>DSLF-15-1836-12A</t>
  </si>
  <si>
    <t>DSLF-15-1836-123A</t>
  </si>
  <si>
    <t>DSLF-15-1836-1234A</t>
  </si>
  <si>
    <t>DSLF-15-1836-15A</t>
  </si>
  <si>
    <t>DSLF-15-1836-125A</t>
  </si>
  <si>
    <t>DSLF-15-1836-1235A</t>
  </si>
  <si>
    <t>DSLF-15-1836-12345A</t>
  </si>
  <si>
    <t>DSLF-15-1836-5A</t>
  </si>
  <si>
    <t>DSLF-15-1836-156A</t>
  </si>
  <si>
    <t>DSLF-15-1836-1256A</t>
  </si>
  <si>
    <t>DSLF-15-1836-12356A</t>
  </si>
  <si>
    <t>DSLF-15-1836-123456A</t>
  </si>
  <si>
    <t>DSLF-15-1836-56A</t>
  </si>
  <si>
    <t>DSLF-15-1836-1567A</t>
  </si>
  <si>
    <t>DSLF-15-1836-12567A</t>
  </si>
  <si>
    <t>DSLF-15-1836-123567A</t>
  </si>
  <si>
    <t>DSLF-15-1836-1234567A</t>
  </si>
  <si>
    <t>DSLF-15-1836-567A</t>
  </si>
  <si>
    <t>DSLF-15-1836-15678A</t>
  </si>
  <si>
    <t>DSLF-15-1836-125678A</t>
  </si>
  <si>
    <t>DSLF-15-1836-1235678A</t>
  </si>
  <si>
    <t>DSLF-15-1836-12345678A</t>
  </si>
  <si>
    <t>DSLF-15-1836-5678A</t>
  </si>
  <si>
    <t>DSLF-20-1836-1</t>
  </si>
  <si>
    <t>DSLF-20-1836-12</t>
  </si>
  <si>
    <t>DSLF-20-1836-123</t>
  </si>
  <si>
    <t>DSLF-20-1836-1234</t>
  </si>
  <si>
    <t>DSLF-20-1836-15</t>
  </si>
  <si>
    <t>DSLF-20-1836-125</t>
  </si>
  <si>
    <t>DSLF-20-1836-1235</t>
  </si>
  <si>
    <t>DSLF-20-1836-12345</t>
  </si>
  <si>
    <t>DSLF-20-1836-5</t>
  </si>
  <si>
    <t>DSLF-20-1836-156</t>
  </si>
  <si>
    <t>DSLF-20-1836-1256</t>
  </si>
  <si>
    <t>DSLF-20-1836-12356</t>
  </si>
  <si>
    <t>DSLF-20-1836-123456</t>
  </si>
  <si>
    <t>DSLF-20-1836-56</t>
  </si>
  <si>
    <t>DSLF-20-1836-1567</t>
  </si>
  <si>
    <t>DSLF-20-1836-12567</t>
  </si>
  <si>
    <t>DSLF-20-1836-123567</t>
  </si>
  <si>
    <t>DSLF-20-1836-1234567</t>
  </si>
  <si>
    <t>DSLF-20-1836-567</t>
  </si>
  <si>
    <t>DSLF-20-1836-15678</t>
  </si>
  <si>
    <t>DSLF-20-1836-125678</t>
  </si>
  <si>
    <t>DSLF-20-1836-1235678</t>
  </si>
  <si>
    <t>DSLF-20-1836-12345678</t>
  </si>
  <si>
    <t>DSLF-20-1836-5678</t>
  </si>
  <si>
    <t>DSLF-20-1836-1A</t>
  </si>
  <si>
    <t>DSLF-20-1836-12A</t>
  </si>
  <si>
    <t>DSLF-20-1836-123A</t>
  </si>
  <si>
    <t>DSLF-20-1836-1234A</t>
  </si>
  <si>
    <t>DSLF-20-1836-15A</t>
  </si>
  <si>
    <t>DSLF-20-1836-125A</t>
  </si>
  <si>
    <t>DSLF-20-1836-1235A</t>
  </si>
  <si>
    <t>DSLF-20-1836-12345A</t>
  </si>
  <si>
    <t>DSLF-20-1836-5A</t>
  </si>
  <si>
    <t>DSLF-20-1836-156A</t>
  </si>
  <si>
    <t>DSLF-20-1836-1256A</t>
  </si>
  <si>
    <t>DSLF-20-1836-12356A</t>
  </si>
  <si>
    <t>DSLF-20-1836-123456A</t>
  </si>
  <si>
    <t>DSLF-20-1836-56A</t>
  </si>
  <si>
    <t>DSLF-20-1836-1567A</t>
  </si>
  <si>
    <t>DSLF-20-1836-12567A</t>
  </si>
  <si>
    <t>DSLF-20-1836-123567A</t>
  </si>
  <si>
    <t>DSLF-20-1836-1234567A</t>
  </si>
  <si>
    <t>DSLF-20-1836-567A</t>
  </si>
  <si>
    <t>DSLF-20-1836-15678A</t>
  </si>
  <si>
    <t>DSLF-20-1836-125678A</t>
  </si>
  <si>
    <t>DSLF-20-1836-1235678A</t>
  </si>
  <si>
    <t>DSLF-20-1836-12345678A</t>
  </si>
  <si>
    <t>DSLF-20-1836-5678A</t>
  </si>
  <si>
    <t>DSLF-15-1543-1</t>
  </si>
  <si>
    <t>DSLF-15-1543-12</t>
  </si>
  <si>
    <t>DSLF-15-1543-123</t>
  </si>
  <si>
    <t>DSLF-15-1543-15</t>
  </si>
  <si>
    <t>DSLF-15-1543-125</t>
  </si>
  <si>
    <t>DSLF-15-1543-1235</t>
  </si>
  <si>
    <t>DSLF-15-1543-5</t>
  </si>
  <si>
    <t>DSLF-15-1543-156</t>
  </si>
  <si>
    <t>DSLF-15-1543-1256</t>
  </si>
  <si>
    <t>DSLF-15-1543-12356</t>
  </si>
  <si>
    <t>DSLF-15-1543-56</t>
  </si>
  <si>
    <t>DSLF-15-1543-1567</t>
  </si>
  <si>
    <t>DSLF-15-1543-12567</t>
  </si>
  <si>
    <t>DSLF-15-1543-123567</t>
  </si>
  <si>
    <t>DSLF-15-1543-567</t>
  </si>
  <si>
    <t>DSLF-15-1543-1A</t>
  </si>
  <si>
    <t>DSLF-15-1543-12A</t>
  </si>
  <si>
    <t>DSLF-15-1543-123A</t>
  </si>
  <si>
    <t>DSLF-15-1543-15A</t>
  </si>
  <si>
    <t>DSLF-15-1543-125A</t>
  </si>
  <si>
    <t>DSLF-15-1543-1235A</t>
  </si>
  <si>
    <t>DSLF-15-1543-5A</t>
  </si>
  <si>
    <t>DSLF-15-1543-156A</t>
  </si>
  <si>
    <t>DSLF-15-1543-1256A</t>
  </si>
  <si>
    <t>DSLF-15-1543-12356A</t>
  </si>
  <si>
    <t>DSLF-15-1543-56A</t>
  </si>
  <si>
    <t>DSLF-15-1543-1567A</t>
  </si>
  <si>
    <t>DSLF-15-1543-12567A</t>
  </si>
  <si>
    <t>DSLF-15-1543-123567A</t>
  </si>
  <si>
    <t>DSLF-15-1543-567A</t>
  </si>
  <si>
    <t>DSLF-20-1543-1</t>
  </si>
  <si>
    <t>DSLF-20-1543-12</t>
  </si>
  <si>
    <t>DSLF-20-1543-123</t>
  </si>
  <si>
    <t>DSLF-20-1543-15</t>
  </si>
  <si>
    <t>DSLF-20-1543-125</t>
  </si>
  <si>
    <t>DSLF-20-1543-1235</t>
  </si>
  <si>
    <t>DSLF-20-1543-5</t>
  </si>
  <si>
    <t>DSLF-20-1543-156</t>
  </si>
  <si>
    <t>DSLF-20-1543-1256</t>
  </si>
  <si>
    <t>DSLF-20-1543-12356</t>
  </si>
  <si>
    <t>DSLF-20-1543-56</t>
  </si>
  <si>
    <t>DSLF-20-1543-1567</t>
  </si>
  <si>
    <t>DSLF-20-1543-12567</t>
  </si>
  <si>
    <t>DSLF-20-1543-123567</t>
  </si>
  <si>
    <t>DSLF-20-1543-567</t>
  </si>
  <si>
    <t>DSLF-20-1543-1A</t>
  </si>
  <si>
    <t>DSLF-20-1543-12A</t>
  </si>
  <si>
    <t>DSLF-20-1543-123A</t>
  </si>
  <si>
    <t>DSLF-20-1543-15A</t>
  </si>
  <si>
    <t>DSLF-20-1543-125A</t>
  </si>
  <si>
    <t>DSLF-20-1543-1235A</t>
  </si>
  <si>
    <t>DSLF-20-1543-5A</t>
  </si>
  <si>
    <t>DSLF-20-1543-156A</t>
  </si>
  <si>
    <t>DSLF-20-1543-1256A</t>
  </si>
  <si>
    <t>DSLF-20-1543-12356A</t>
  </si>
  <si>
    <t>DSLF-20-1543-56A</t>
  </si>
  <si>
    <t>DSLF-20-1543-1567A</t>
  </si>
  <si>
    <t>DSLF-20-1543-12567A</t>
  </si>
  <si>
    <t>DSLF-20-1543-123567A</t>
  </si>
  <si>
    <t>DSLF-20-1543-567A</t>
  </si>
  <si>
    <t>Quick Connect Loop Fiberglass Dispenser Sumps for 2.0" Wayne Ovation (includes pre-installed Double Entry Boots, 10+ Shear Valves and Stabilizer Bars)</t>
  </si>
  <si>
    <t>Quick Connect Loop Fiberglass Dispenser Sumps for 2.0" Wayne Ovation (includes pre-installed AIR TESTABLE Double Entry Boots, 10+ Shear Valves and Stabilizer Bars)</t>
  </si>
  <si>
    <t>Quick Connect Loop Fiberglass Dispenser Sumps for 1.5" Wayne Ovation (includes pre-installed Double Entry Boots, 10+ Shear Valves and Stabilizer Bars)</t>
  </si>
  <si>
    <t>Quick Connect Loop Fiberglass Dispenser Sumps for 1.5" Wayne Ovation (includes pre-installed AIR TESTABLE Double Entry Boots, 10+ Shear Valves and Stabilizer Bars)</t>
  </si>
  <si>
    <t>Quick Connect Loop Fiberglass Dispenser Sumps for 1.5" Gilbarco Encore (includes pre-installed Double Entry Boots, 10+ Shear Valves and Stabilizer Bars)</t>
  </si>
  <si>
    <t>Quick Connect Loop Fiberglass Dispenser Sumps for 1.5" Gilbarco Encore (includes pre-installed AIR TESTABLE Double Entry Boots, 10+ Shear Valves and Stabilizer Bars)</t>
  </si>
  <si>
    <t>Quick Connect Loop Fibeglass Dispenser Sumps for 2.0" Wayne Vista 390/590 (includes pre-installed Double Entry Boots, 10+ Shear Valves and Stabilizer Bars)</t>
  </si>
  <si>
    <t>Quick Connect Loop Fiberglass Dispenser Sumps for  2.0" Gilbarco Encore (includes pre-installed AIR TESTABLE Double Entry Boots, 10+ Shear Valves and Stabilizer Bars)</t>
  </si>
  <si>
    <t xml:space="preserve">Fiberglass Resin Kit  </t>
  </si>
  <si>
    <t>TFA-4090</t>
  </si>
  <si>
    <t>Tank Fitting Adapter, No Bolt Style</t>
  </si>
  <si>
    <t>SMF-4E</t>
  </si>
  <si>
    <t>Tank Fitting Adapter, Bolt Style</t>
  </si>
  <si>
    <t>4" Tank Fitting Adapters</t>
  </si>
  <si>
    <t>Encore Loop Dispenser Sump With 1-1.5" 10+ Valve Female Top With "Y"  Fitting</t>
  </si>
  <si>
    <t>Encore Loop Dispenser Sump With 1-1.5" 10+ Valve Female Top With "Y"  Fitting and 1-"A" Side 10+ Valve Female Top With "L" Fitting</t>
  </si>
  <si>
    <t>Encore Loop Dispenser Sump With 1-1.5" 10+ Valve Female Top With "Y"  Fitting and 2-"A" Side 10+ Valve Female Top With "L" Fittings</t>
  </si>
  <si>
    <t>Encore Loop Dispenser Sump With 1-1.5" 10+ Valve Female Top With "Y"  Fitting and 3-"A" Side 10+ Valve Female Top With "L" Fittings</t>
  </si>
  <si>
    <t>Encore Loop Dispenser Sump With 1-"B" Side 1.5" 10+ Valve Female Top With "L" Fitting</t>
  </si>
  <si>
    <t>Encore Loop Dispenser Sump With 1-1.5" 10+ Valve Female Top With "Y"  Fitting and 1-"B" Side 10+ Valve Female Top With "L" Fitting</t>
  </si>
  <si>
    <t>Encore Loop Dispenser Sump With 2-1.5" 10+ Valve Female Top With "Y"  Fittings</t>
  </si>
  <si>
    <t>Encore Loop Dispenser Sump With 2-1.5" 10+ Valve Female Top With "Y"  Fittings and 1-"A" Side 10+ Valve Female Top With "L" Fitting</t>
  </si>
  <si>
    <t>Encore Loop Dispenser Sump With 3-1.5" 10+ Valve Female Top With "Y"  Fittings and 1-"A" Side 10+ Valve Female Top With "L" Fitting</t>
  </si>
  <si>
    <t>Encore Loop Dispenser Sump With 2-"B" Side 1.5" 10+ Valve Female Top With "L" Fittings</t>
  </si>
  <si>
    <t>Encore Loop Dispenser Sump With 1-1.5" 10+ Valve Female Top With "Y"  Fitting and 2-"B" Side 10+ Valve Female Top With "L" Fittings</t>
  </si>
  <si>
    <t>Encore Loop Dispenser Sump With 2-1.5" 10+ Valve Female Top With "Y"  Fittings and 1-"B" Side 10+ Valve Female Top With "L" Fitting</t>
  </si>
  <si>
    <t>Encore Loop Dispenser Sump With 3-1.5" 10+ Valve Female Top With "Y"  Fittings</t>
  </si>
  <si>
    <t>Encore Loop Dispenser Sump With 3-"B" Side 1.5" 10+ Valve Female Top With "L" Fittings</t>
  </si>
  <si>
    <t>Encore Loop Dispenser Sump With 1-1.5" 10+ Valve Female Top With "Y"  Fitting and 3-"B" Side 10+ Valve Female Top With "L" Fittings</t>
  </si>
  <si>
    <t>Encore Loop Dispenser Sump With 3-1.5" 10+ Valve Female Top With "Y"  Fittings and 1-"B" Side 10+ Valve Female Top With "L" Fitting</t>
  </si>
  <si>
    <t>Encore Loop Dispenser Sump With 4-1.5" 10+ Valve Female Top With "Y"  Fittings</t>
  </si>
  <si>
    <t>Encore Loop Dispenser Sump With 4-"B" Side 2.0" 10+ Valve Female Top With "L" Fittings</t>
  </si>
  <si>
    <t>Encore Loop Dispenser Sump With 1-"A" Side 2.0" 10+ Valve Female Top With "L" Fitting</t>
  </si>
  <si>
    <t>Encore Loop Dispenser Sump With 2-"A" Side 2.0" 10+ Valve Female Top With "L" Fittings</t>
  </si>
  <si>
    <t>Encore Loop Dispenser Sump With 3-"A" Side 2.0" 10+ Valve Female Top With "L" Fittings</t>
  </si>
  <si>
    <t>Encore Loop Dispenser Sump With 4-"A" Side 2.0" 10+ Valve Female Top With "L" Fittings</t>
  </si>
  <si>
    <t>Encore Loop Dispenser Sump With 1-2.0" 10+ Valve Female Top With "Y"  Fitting</t>
  </si>
  <si>
    <t>Encore Loop Dispenser Sump With 1-2.0" 10+ Valve Female Top With "Y"  Fitting and 1-"A" Side 10+ Valve Female Top With "L" Fitting</t>
  </si>
  <si>
    <t>Encore Loop Dispenser Sump With 1-2.0" 10+ Valve Female Top With "Y"  Fitting and 2-"A" Side 10+ Valve Female Top With "L" Fittings</t>
  </si>
  <si>
    <t>Encore Loop Dispenser Sump With 1-2.0" 10+ Valve Female Top With "Y"  Fitting and 3-"A" Side 10+ Valve Female Top With "L" Fittings</t>
  </si>
  <si>
    <t>Encore Loop Dispenser Sump With 1-2.0" 10+ Valve Female Top With "Y"  Fitting and 1-"B" Side 10+ Valve Female Top With "L" Fitting</t>
  </si>
  <si>
    <t>Encore Loop Dispenser Sump With 2-2.0" 10+ Valve Female Top With "Y"  Fittings</t>
  </si>
  <si>
    <t>Encore Loop Dispenser Sump With 2-2.0" 10+ Valve Female Top With "Y"  Fittings and 1-"A" Side 10+ Valve Female Top With "L" Fitting</t>
  </si>
  <si>
    <t>Encore Loop Dispenser Sump With 3-2.0" 10+ Valve Female Top With "Y"  Fittings and 1-"A" Side 10+ Valve Female Top With "L" Fitting</t>
  </si>
  <si>
    <t>Encore Loop Dispenser Sump With 2-"B" Side 2.0" 10+ Valve Female Top With "L" Fittings</t>
  </si>
  <si>
    <t>Encore Loop Dispenser Sump With 1-2.0" 10+ Valve Female Top With "Y"  Fitting and 2-"B" Side 10+ Valve Female Top With "L" Fittings</t>
  </si>
  <si>
    <t>Encore Loop Dispenser Sump With 2-2.0" 10+ Valve Female Top With "Y"  Fittings and 1-"B" Side 10+ Valve Female Top With "L" Fitting</t>
  </si>
  <si>
    <t>Encore Loop Dispenser Sump With 3-2.0" 10+ Valve Female Top With "Y"  Fittings</t>
  </si>
  <si>
    <t>Encore Loop Dispenser Sump With 3-"B" Side 2.0" 10+ Valve Female Top With "L" Fittings</t>
  </si>
  <si>
    <t>Encore Loop Dispenser Sump With 1-2.0" 10+ Valve Female Top With "Y"  Fitting and 3-"B" Side 10+ Valve Female Top With "L" Fittings</t>
  </si>
  <si>
    <t>Encore Loop Dispenser Sump With 3-2.0" 10+ Valve Female Top With "Y"  Fittings and 1-"B" Side 10+ Valve Female Top With "L" Fitting</t>
  </si>
  <si>
    <t>Encore Loop Dispenser Sump With 4-2.0" 10+ Valve Female Top With "Y"  Fittings</t>
  </si>
  <si>
    <t>Quick Connect Loop Dispenser Sumps for 1.5" Gilbarco Encore (includes pre-installed Double Entry Boots, 10+ Shear Valves and Stabilizer Bars)</t>
  </si>
  <si>
    <t>Loop Test and Jumper Tubes</t>
  </si>
  <si>
    <t>Double Flexible Entry Boots</t>
  </si>
  <si>
    <t>Test Line Tube For Loop - 9"</t>
  </si>
  <si>
    <t>Test Jumper Tube For Loop - 36"</t>
  </si>
  <si>
    <t>Double Entry Boot 4"X 1.5"</t>
  </si>
  <si>
    <t>Double Entry Boot 4"X 2.0"</t>
  </si>
  <si>
    <t>DEB-4020</t>
  </si>
  <si>
    <t>DEB-4015</t>
  </si>
  <si>
    <t>Part No.</t>
  </si>
  <si>
    <t>Description</t>
  </si>
  <si>
    <t>EA</t>
  </si>
  <si>
    <t>DPC-2150</t>
  </si>
  <si>
    <t>DPC-2200</t>
  </si>
  <si>
    <t>TCT-2509</t>
  </si>
  <si>
    <t>TTT-2536</t>
  </si>
  <si>
    <t xml:space="preserve"> </t>
  </si>
  <si>
    <t>Loop Double Wall Couplings</t>
  </si>
  <si>
    <t>DSL-15-1543-1</t>
  </si>
  <si>
    <t>DSL-15-1543-12</t>
  </si>
  <si>
    <t>DSL-15-1543-123</t>
  </si>
  <si>
    <t>DSL-15-1543-15</t>
  </si>
  <si>
    <t>DSL-15-1543-125</t>
  </si>
  <si>
    <t>DSL-15-1543-1235</t>
  </si>
  <si>
    <t>DSL-15-1543-5</t>
  </si>
  <si>
    <t>DSL-15-1543-156</t>
  </si>
  <si>
    <t>DSL-15-1543-1256</t>
  </si>
  <si>
    <t>DSL-15-1543-12356</t>
  </si>
  <si>
    <t>DSL-15-1543-56</t>
  </si>
  <si>
    <t>DSL-15-1543-1567</t>
  </si>
  <si>
    <t>DSL-15-1543-12567</t>
  </si>
  <si>
    <t>DSL-15-1543-123567</t>
  </si>
  <si>
    <t>DSL-15-1543-567</t>
  </si>
  <si>
    <t>DSL-20-1543-1</t>
  </si>
  <si>
    <t>DSL-20-1543-12</t>
  </si>
  <si>
    <t>DSL-20-1543-123</t>
  </si>
  <si>
    <t>DSL-20-1543-15</t>
  </si>
  <si>
    <t>DSL-20-1543-125</t>
  </si>
  <si>
    <t>DSL-20-1543-1235</t>
  </si>
  <si>
    <t>DSL-20-1543-5</t>
  </si>
  <si>
    <t>DSL-20-1543-156</t>
  </si>
  <si>
    <t>DSL-20-1543-1256</t>
  </si>
  <si>
    <t>DSL-20-1543-12356</t>
  </si>
  <si>
    <t>DSL-20-1543-56</t>
  </si>
  <si>
    <t>DSL-20-1543-1567</t>
  </si>
  <si>
    <t>DSL-20-1543-12567</t>
  </si>
  <si>
    <t>DSL-20-1543-123567</t>
  </si>
  <si>
    <t>DSL-20-1543-567</t>
  </si>
  <si>
    <t>DSL-15-1836-1</t>
  </si>
  <si>
    <t>DSL-15-1836-12</t>
  </si>
  <si>
    <t>DSL-15-1836-123</t>
  </si>
  <si>
    <t>DSL-15-1836-1234</t>
  </si>
  <si>
    <t>DSL-15-1836-15</t>
  </si>
  <si>
    <t>DSL-15-1836-125</t>
  </si>
  <si>
    <t>DSL-15-1836-1235</t>
  </si>
  <si>
    <t>DSL-15-1836-12345</t>
  </si>
  <si>
    <t>DSL-15-1836-5</t>
  </si>
  <si>
    <t>DSL-15-1836-156</t>
  </si>
  <si>
    <t>DSL-15-1836-1256</t>
  </si>
  <si>
    <t>DSL-15-1836-12356</t>
  </si>
  <si>
    <t>DSL-15-1836-123456</t>
  </si>
  <si>
    <t>DSL-15-1836-56</t>
  </si>
  <si>
    <t>DSL-15-1836-1567</t>
  </si>
  <si>
    <t>DSL-15-1836-12567</t>
  </si>
  <si>
    <t>DSL-15-1836-123567</t>
  </si>
  <si>
    <t>DSL-15-1836-1234567</t>
  </si>
  <si>
    <t>DSL-15-1836-567</t>
  </si>
  <si>
    <t>DSL-15-1836-15678</t>
  </si>
  <si>
    <t>DSL-15-1836-125678</t>
  </si>
  <si>
    <t>DSL-15-1836-1235678</t>
  </si>
  <si>
    <t>DSL-15-1836-12345678</t>
  </si>
  <si>
    <t>DSL-15-1836-5678</t>
  </si>
  <si>
    <t>DSL-20-1836-1</t>
  </si>
  <si>
    <t>DSL-20-1836-12</t>
  </si>
  <si>
    <t>DSL-20-1836-123</t>
  </si>
  <si>
    <t>DSL-20-1836-1234</t>
  </si>
  <si>
    <t>DSL-20-1836-15</t>
  </si>
  <si>
    <t>DSL-20-1836-125</t>
  </si>
  <si>
    <t>DSL-20-1836-1235</t>
  </si>
  <si>
    <t>DSL-20-1836-12345</t>
  </si>
  <si>
    <t>DSL-20-1836-5</t>
  </si>
  <si>
    <t>DSL-20-1836-156</t>
  </si>
  <si>
    <t>DSL-20-1836-1256</t>
  </si>
  <si>
    <t>DSL-20-1836-12356</t>
  </si>
  <si>
    <t>DSL-20-1836-123456</t>
  </si>
  <si>
    <t>DSL-20-1836-56</t>
  </si>
  <si>
    <t>DSL-20-1836-1567</t>
  </si>
  <si>
    <t>DSL-20-1836-12567</t>
  </si>
  <si>
    <t>DSL-20-1836-123567</t>
  </si>
  <si>
    <t>DSL-20-1836-1234567</t>
  </si>
  <si>
    <t>DSL-20-1836-567</t>
  </si>
  <si>
    <t>DSL-20-1836-15678</t>
  </si>
  <si>
    <t>DSL-20-1836-125678</t>
  </si>
  <si>
    <t>DSL-20-1836-1235678</t>
  </si>
  <si>
    <t>DSL-20-1836-12345678</t>
  </si>
  <si>
    <t>DSL-20-1836-5678</t>
  </si>
  <si>
    <t>Quick Connect Loop Dispenser Sumps for 2.0" Wayne Vista 390/590 (includes pre-installed Double Entry Boots, 10+ Shear Valves and Stabilizer Bars)</t>
  </si>
  <si>
    <t>Quick Connect Loop Dispenser Sumps for 1.5" Wayne Ovation (includes pre-installed Double Entry Boots, 10+ Shear Valves and Stabilizer Bars)</t>
  </si>
  <si>
    <t>Quick Connect Loop Dispenser Sumps for 2.0" Wayne Ovation (includes pre-installed Double Entry Boots, 10+ Shear Valves and Stabilizer Bars)</t>
  </si>
  <si>
    <t>SBC-2150</t>
  </si>
  <si>
    <t>Swivel Bolt-On Coupling, 1.5"</t>
  </si>
  <si>
    <t>Encore Loop Dispenser Sump NPT With 1-"B" Side 1.5" 10+ Valve Female Top With "L" Fitting</t>
  </si>
  <si>
    <t>Encore Loop Dispenser Sump NPT With 2-"B" Side 1.5" 10+ Valve Female Top With "L" Fittings</t>
  </si>
  <si>
    <t>Encore Loop Dispenser Sump NPT With 3-"B" Side 1.5" 10+ Valve Female Top With "L" Fittings</t>
  </si>
  <si>
    <t>Encore Loop Dispenser Sump NPT With 4-"B" Side 1.5" 10+ Valve Female Top With "L" Fittings</t>
  </si>
  <si>
    <t>Encore Loop Dispenser Sump NPT With 1-1.5" 10+ Valve Female Top With "Y"  Fitting</t>
  </si>
  <si>
    <t>Encore Loop Dispenser Sump NPT With 1-1.5" 10+ Valve Female Top With "Y"  Fitting and 1-"B" Side 10+ Valve Female Top With "L" Fitting</t>
  </si>
  <si>
    <t>Encore Loop Dispenser Sump NPT With 1-1.5" 10+ Valve Female Top With "Y"  Fitting and 2-"B" Side 10+ Valve Female Top With "L" Fittings</t>
  </si>
  <si>
    <t>Encore Loop Dispenser Sump NPT With 1-1.5" 10+ Valve Female Top With "Y"  Fitting and 3-"B" Side 10+ Valve Female Top With "L" Fittings</t>
  </si>
  <si>
    <t>Encore Loop Dispenser Sump NPT With 1-"A" Side 1.5" 10+ Valve Female Top With "L" Fitting</t>
  </si>
  <si>
    <t>Encore Loop Dispenser Sump NPT With 1-1.5" 10+ Valve Female Top With "Y"  Fitting and 1-"A" Side 10+ Valve Female Top With "L" Fitting</t>
  </si>
  <si>
    <t>Encore Loop Dispenser Sump NPT With 2-1.5" 10+ Valve Female Top With "Y"  Fittings</t>
  </si>
  <si>
    <t>Encore Loop Dispenser Sump NPT With 2-1.5" 10+ Valve Female Top With "Y"  Fittings and 1-"B" Side 10+ Valve Female Top With "L" Fitting</t>
  </si>
  <si>
    <t>Encore Loop Dispenser Sump NPT With 2-1.5" 10+ Valve Female Top With "Y"  Fittings and 2-"B" Side 10+ Valve Female Top With "L" Fitting</t>
  </si>
  <si>
    <t>Encore Loop Dispenser Sump NPT With 2-"A" Side 1.5" 10+ Valve Female Top With "L" Fittings</t>
  </si>
  <si>
    <t>Encore Loop Dispenser Sump NPT With 1-1.5" 10+ Valve Female Top With "Y"  Fitting and 2-"A" Side 10+ Valve Female Top With "L" Fittings</t>
  </si>
  <si>
    <t>Encore Loop Dispenser Sump NPT With 2-1.5" 10+ Valve Female Top With "Y"  Fittings and 1-"A" Side 10+ Valve Female Top With "L" Fitting</t>
  </si>
  <si>
    <t>Encore Loop Dispenser Sump NPT With 3-1.5" 10+ Valve Female Top With "Y"  Fittings</t>
  </si>
  <si>
    <t>Encore Loop Dispenser Sump NPT With 3-1.5" 10+ Valve Female Top With "Y"  Fittings and 1-"B" Side 10+ Valve Female Top With "L" Fitting</t>
  </si>
  <si>
    <t>Encore Loop Dispenser Sump NPT With 3-"A" Side 1.5" 10+ Valve Female Top With "L" Fittings</t>
  </si>
  <si>
    <t>Encore Loop Dispenser Sump NPT With 1-1.5" 10+ Valve Female Top With "Y"  Fitting and 3-"A" Side 10+ Valve Female Top With "L" Fittings</t>
  </si>
  <si>
    <t>Encore Loop Dispenser Sump NPT With 2-1.5" 10+ Valve Female Top With "Y"  Fittings and 2-"A" Side 10+ Valve Female Top With "L" Fittings</t>
  </si>
  <si>
    <t>Encore Loop Dispenser Sump NPT With 3-1.5" 10+ Valve Female Top With "Y"  Fittings and 1-"A" Side 10+ Valve Female Top With "L" Fitting</t>
  </si>
  <si>
    <t>Encore Loop Dispenser Sump NPT With 4-1.5" 10+ Valve Female Top With "Y"  Fittings</t>
  </si>
  <si>
    <t>Encore Loop Dispenser Sump NPT With 4-"A" Side 2.0" 10+ Valve Female Top With "L" Fittings</t>
  </si>
  <si>
    <t>Encore Loop Dispenser Sump NPT With 1-"B" Side 1.5" 10+ Valve Female Top With "L" Fitting with Air Testable Double Entry Boots</t>
  </si>
  <si>
    <t>Encore Loop Dispenser Sump NPT With 2-"B" Side 1.5" 10+ Valve Female Top With "L" Fittings with Air Testable Double Entry Boots</t>
  </si>
  <si>
    <t>Encore Loop Dispenser Sump NPT With 3-"B" Side 1.5" 10+ Valve Female Top With "L" Fittings with Air Testable Double Entry Boots</t>
  </si>
  <si>
    <t>Encore Loop Dispenser Sump NPT With 4-"B" Side 1.5" 10+ Valve Female Top With "L" Fittings with Air Testable Double Entry Boots</t>
  </si>
  <si>
    <t>Encore Loop Dispenser Sump NPT With 1-1.5" 10+ Valve Female Top With "Y"  Fitting with Air Testable Double Entry Boots</t>
  </si>
  <si>
    <t>Encore Loop Dispenser Sump NPT With 1-1.5" 10+ Valve Female Top With "Y"  Fitting and 1-"B" Side 10+ Valve Female Top With "L" Fitting with Air Testable Double Entry Boots</t>
  </si>
  <si>
    <t>Encore Loop Dispenser Sump NPT With 1-1.5" 10+ Valve Female Top With "Y"  Fitting and 2-"B" Side 10+ Valve Female Top With "L" Fittings with Air Testable Double Entry Boots</t>
  </si>
  <si>
    <t>Encore Loop Dispenser Sump NPT With 1-1.5" 10+ Valve Female Top With "Y"  Fitting and 3-"B" Side 10+ Valve Female Top With "L" Fittings with Air Testable Double Entry Boots</t>
  </si>
  <si>
    <t>Encore Loop Dispenser Sump NPT With 1-"A" Side 1.5" 10+ Valve Female Top With "L" Fitting with Air Testable Double Entry Boots</t>
  </si>
  <si>
    <t>Encore Loop Dispenser Sump NPT With 1-1.5" 10+ Valve Female Top With "Y"  Fitting and 1-"A" Side 10+ Valve Female Top With "L" Fitting with Air Testable Double Entry Boots</t>
  </si>
  <si>
    <t>Encore Loop Dispenser Sump NPT With 2-1.5" 10+ Valve Female Top With "Y"  Fittings with Air Testable Double Entry Boots</t>
  </si>
  <si>
    <t>Encore Loop Dispenser Sump NPT With 2-1.5" 10+ Valve Female Top With "Y"  Fittings and 1-"B" Side 10+ Valve Female Top With "L" Fitting with Air Testable Double Entry Boots</t>
  </si>
  <si>
    <t>Encore Loop Dispenser Sump NPT With 3-1.5" 10+ Valve Female Top With "Y"  Fittings and 1-"B" Side 10+ Valve Female Top With "L" Fitting with Air Testable Double Entry Boots</t>
  </si>
  <si>
    <t>Encore Loop Dispenser Sump NPT With 2-"A" Side 1.5" 10+ Valve Female Top With "L" Fittings with Air Testable Double Entry Boots</t>
  </si>
  <si>
    <t>Encore Loop Dispenser Sump NPT With 1-1.5" 10+ Valve Female Top With "Y"  Fitting and 2-"A" Side 10+ Valve Female Top With "L" Fittings with Air Testable Double Entry Boots</t>
  </si>
  <si>
    <t>Encore Loop Dispenser Sump NPT With 2-1.5" 10+ Valve Female Top With "Y"  Fittings and 1-"A" Side 10+ Valve Female Top With "L" Fitting with Air Testable Double Entry Boots</t>
  </si>
  <si>
    <t>Encore Loop Dispenser Sump NPT With 3-1.5" 10+ Valve Female Top With "Y"  Fittings with Air Testable Double Entry Boots</t>
  </si>
  <si>
    <t>Encore Loop Dispenser Sump NPT With 3-"A" Side 1.5" 10+ Valve Female Top With "L" Fittings with Air Testable Double Entry Boots</t>
  </si>
  <si>
    <t>Encore Loop Dispenser Sump NPT With 1-1.5" 10+ Valve Female Top With "Y"  Fitting and 3-"A" Side 10+ Valve Female Top With "L" Fittings with Air Testable Double Entry Boots</t>
  </si>
  <si>
    <t>Encore Loop Dispenser Sump NPT With 2-1.5" 10+ Valve Female Top With "Y"  Fittings and 2-"A" Side 10+ Valve Female Top With "L" Fittings with Air Testable Double Entry Boots</t>
  </si>
  <si>
    <t>Encore Loop Dispenser Sump NPT With 3-1.5" 10+ Valve Female Top With "Y"  Fittings and 1-"A" Side 10+ Valve Female Top With "L" Fitting with Air Testable Double Entry Boots</t>
  </si>
  <si>
    <t>Encore Loop Dispenser Sump NPT With 4-1.5" 10+ Valve Female Top With "Y"  Fittings with Air Testable Double Entry Boots</t>
  </si>
  <si>
    <t>Encore Loop Dispenser Sump NPT With 4-"A" Side 1.5" 10+ Valve Female Top With "L" Fittings with Air Testable Double Entry Boots</t>
  </si>
  <si>
    <t>DSLN-15-1836-1</t>
  </si>
  <si>
    <t>DSLN-15-1836-12</t>
  </si>
  <si>
    <t>DSLN-15-1836-123</t>
  </si>
  <si>
    <t>DSLN-15-1836-1234</t>
  </si>
  <si>
    <t>DSLN-15-1836-15</t>
  </si>
  <si>
    <t>DSLN-15-1836-125</t>
  </si>
  <si>
    <t>DSLN-15-1836-1235</t>
  </si>
  <si>
    <t>DSLN-15-1836-12345</t>
  </si>
  <si>
    <t>DSLN-15-1836-5</t>
  </si>
  <si>
    <t>DSLN-15-1836-156</t>
  </si>
  <si>
    <t>DSLN-15-1836-1256</t>
  </si>
  <si>
    <t>DSLN-15-1836-12356</t>
  </si>
  <si>
    <t>DSLN-15-1836-123456</t>
  </si>
  <si>
    <t>DSLN-15-1836-56</t>
  </si>
  <si>
    <t>DSLN-15-1836-1567</t>
  </si>
  <si>
    <t>DSLN-15-1836-12567</t>
  </si>
  <si>
    <t>DSLN-15-1836-123567</t>
  </si>
  <si>
    <t>DSLN-15-1836-1234567</t>
  </si>
  <si>
    <t>DSLN-15-1836-567</t>
  </si>
  <si>
    <t>DSLN-15-1836-15678</t>
  </si>
  <si>
    <t>DSLN-15-1836-125678</t>
  </si>
  <si>
    <t>DSLN-15-1836-1235678</t>
  </si>
  <si>
    <t>DSLN-15-1836-12345678</t>
  </si>
  <si>
    <t>DSLN-15-1836-5678</t>
  </si>
  <si>
    <t>DSLN-15-1836-1A</t>
  </si>
  <si>
    <t>DSLN-15-1836-12A</t>
  </si>
  <si>
    <t>DSLN-15-1836-123A</t>
  </si>
  <si>
    <t>DSLN-15-1836-1234A</t>
  </si>
  <si>
    <t>DSLN-15-1836-15A</t>
  </si>
  <si>
    <t>DSLN-15-1836-125A</t>
  </si>
  <si>
    <t>DSLN-15-1836-1235A</t>
  </si>
  <si>
    <t>DSLN-15-1836-12345A</t>
  </si>
  <si>
    <t>DSLN-15-1836-5A</t>
  </si>
  <si>
    <t>DSLN-15-1836-156A</t>
  </si>
  <si>
    <t>DSLN-15-1836-1256A</t>
  </si>
  <si>
    <t>DSLN-15-1836-12356A</t>
  </si>
  <si>
    <t>DSLN-15-1836-123456A</t>
  </si>
  <si>
    <t>DSLN-15-1836-56A</t>
  </si>
  <si>
    <t>DSLN-15-1836-1567A</t>
  </si>
  <si>
    <t>DSLN-15-1836-12567A</t>
  </si>
  <si>
    <t>DSLN-15-1836-123567A</t>
  </si>
  <si>
    <t>DSLN-15-1836-1234567A</t>
  </si>
  <si>
    <t>DSLN-15-1836-567A</t>
  </si>
  <si>
    <t>DSLN-15-1836-15678A</t>
  </si>
  <si>
    <t>DSLN-15-1836-125678A</t>
  </si>
  <si>
    <t>DSLN-15-1836-1235678A</t>
  </si>
  <si>
    <t>DSLN-15-1836-12345678A</t>
  </si>
  <si>
    <t>DSLN-15-1836-5678A</t>
  </si>
  <si>
    <t>DSLN-20-1836-1</t>
  </si>
  <si>
    <t>DSLN-20-1836-12</t>
  </si>
  <si>
    <t>DSLN-20-1836-123</t>
  </si>
  <si>
    <t>DSLN-20-1836-1234</t>
  </si>
  <si>
    <t>DSLN-20-1836-15</t>
  </si>
  <si>
    <t>DSLN-20-1836-125</t>
  </si>
  <si>
    <t>DSLN-20-1836-1235</t>
  </si>
  <si>
    <t>DSLN-20-1836-12345</t>
  </si>
  <si>
    <t>DSLN-20-1836-5</t>
  </si>
  <si>
    <t>DSLN-20-1836-156</t>
  </si>
  <si>
    <t>DSLN-20-1836-1256</t>
  </si>
  <si>
    <t>DSLN-20-1836-12356</t>
  </si>
  <si>
    <t>DSLN-20-1836-123456</t>
  </si>
  <si>
    <t>DSLN-20-1836-56</t>
  </si>
  <si>
    <t>DSLN-20-1836-1567</t>
  </si>
  <si>
    <t>DSLN-20-1836-12567</t>
  </si>
  <si>
    <t>DSLN-20-1836-123567</t>
  </si>
  <si>
    <t>DSLN-20-1836-1234567</t>
  </si>
  <si>
    <t>DSLN-20-1836-567</t>
  </si>
  <si>
    <t>DSLN-20-1836-15678</t>
  </si>
  <si>
    <t>DSLN-20-1836-125678</t>
  </si>
  <si>
    <t>DSLN-20-1836-1235678</t>
  </si>
  <si>
    <t>DSLN-20-1836-12345678</t>
  </si>
  <si>
    <t>DSLN-20-1836-5678</t>
  </si>
  <si>
    <t>DSLN-20-1836-1A</t>
  </si>
  <si>
    <t>DSLN-20-1836-12A</t>
  </si>
  <si>
    <t>DSLN-20-1836-123A</t>
  </si>
  <si>
    <t>DSLN-20-1836-1234A</t>
  </si>
  <si>
    <t>DSLN-20-1836-15A</t>
  </si>
  <si>
    <t>DSLN-20-1836-125A</t>
  </si>
  <si>
    <t>DSLN-20-1836-1235A</t>
  </si>
  <si>
    <t>DSLN-20-1836-12345A</t>
  </si>
  <si>
    <t>DSLN-20-1836-5A</t>
  </si>
  <si>
    <t>DSLN-20-1836-156A</t>
  </si>
  <si>
    <t>DSLN-20-1836-1256A</t>
  </si>
  <si>
    <t>DSLN-20-1836-12356A</t>
  </si>
  <si>
    <t>DSLN-20-1836-123456A</t>
  </si>
  <si>
    <t>DSLN-20-1836-56A</t>
  </si>
  <si>
    <t>DSLN-20-1836-1567A</t>
  </si>
  <si>
    <t>DSLN-20-1836-12567A</t>
  </si>
  <si>
    <t>DSLN-20-1836-123567A</t>
  </si>
  <si>
    <t>DSLN-20-1836-1234567A</t>
  </si>
  <si>
    <t>DSLN-20-1836-567A</t>
  </si>
  <si>
    <t>DSLN-20-1836-15678A</t>
  </si>
  <si>
    <t>DSLN-20-1836-125678A</t>
  </si>
  <si>
    <t>DSLN-20-1836-1235678A</t>
  </si>
  <si>
    <t>DSLN-20-1836-12345678A</t>
  </si>
  <si>
    <t>DSLN-20-1836-5678A</t>
  </si>
  <si>
    <t>Encore Loop Dispenser Sump NPT With 1-"B" Side 2.0" 10+ Valve Female Top With "L" Fitting</t>
  </si>
  <si>
    <t>Encore Loop Dispenser Sump NPT With 2-"B" Side 2.0" 10+ Valve Female Top With "L" Fittings</t>
  </si>
  <si>
    <t>Encore Loop Dispenser Sump NPT With 3-"B" Side 2.0" 10+ Valve Female Top With "L" Fittings</t>
  </si>
  <si>
    <t>Encore Loop Dispenser Sump NPT With 4-"B" Side 2.0" 10+ Valve Female Top With "L" Fittings</t>
  </si>
  <si>
    <t>Encore Loop Dispenser Sump NPT With 1-2.0" 10+ Valve Female Top With "Y"  Fitting</t>
  </si>
  <si>
    <t>Encore Loop Dispenser Sump NPT With 1-2.0" 10+ Valve Female Top With "Y"  Fitting and 1-"B" Side 10+ Valve Female Top With "L" Fitting</t>
  </si>
  <si>
    <t>Encore Loop Dispenser Sump NPT With 1-2.0" 10+ Valve Female Top With "Y"  Fitting and 2-"B" Side 10+ Valve Female Top With "L" Fittings</t>
  </si>
  <si>
    <t>Encore Loop Dispenser Sump NPT With 1-2.0" 10+ Valve Female Top With "Y"  Fitting and 3-"B" Side 10+ Valve Female Top With "L" Fittings</t>
  </si>
  <si>
    <t>Encore Loop Dispenser Sump NPT With 1-"A" Side 2.0" 10+ Valve Female Top With "L" Fitting</t>
  </si>
  <si>
    <t>Encore Loop Dispenser Sump NPT With 1-2.0" 10+ Valve Female Top With "Y"  Fitting and 1-"A" Side 10+ Valve Female Top With "L" Fitting</t>
  </si>
  <si>
    <t>Encore Loop Dispenser Sump NPT With 2-2.0" 10+ Valve Female Top With "Y"  Fittings</t>
  </si>
  <si>
    <t>Encore Loop Dispenser Sump NPT With 2-2.0" 10+ Valve Female Top With "Y"  Fittings and 1-"B" Side 10+ Valve Female Top With "L" Fitting</t>
  </si>
  <si>
    <t>Encore Loop Dispenser Sump NPT With 3-2.0" 10+ Valve Female Top With "Y"  Fittings and 1-"B" Side 10+ Valve Female Top With "L" Fitting</t>
  </si>
  <si>
    <t>Encore Loop Dispenser Sump NPT With 2-"A" Side 2.0" 10+ Valve Female Top With "L" Fittings</t>
  </si>
  <si>
    <t>Encore Loop Dispenser Sump NPT With 1-2.0" 10+ Valve Female Top With "Y"  Fitting and 2-"A" Side 10+ Valve Female Top With "L" Fittings</t>
  </si>
  <si>
    <t>Encore Loop Dispenser Sump NPT With 2-2.0" 10+ Valve Female Top With "Y"  Fittings and 1-"A" Side 10+ Valve Female Top With "L" Fitting</t>
  </si>
  <si>
    <t>Encore Loop Dispenser Sump NPT With 3-2.0" 10+ Valve Female Top With "Y"  Fittings</t>
  </si>
  <si>
    <t>Encore Loop Dispenser Sump NPT With 3-"A" Side 2.0" 10+ Valve Female Top With "L" Fittings</t>
  </si>
  <si>
    <t>Encore Loop Dispenser Sump NPT With 1-2.0" 10+ Valve Female Top With "Y"  Fitting and 3-"A" Side 10+ Valve Female Top With "L" Fittings</t>
  </si>
  <si>
    <t>Encore Loop Dispenser Sump NPT With 2-2.0" 10+ Valve Female Top With "Y"  Fittings and 2-"A" Side 10+ Valve Female Top With "L" Fittings</t>
  </si>
  <si>
    <t>Encore Loop Dispenser Sump NPT With 3-2.0" 10+ Valve Female Top With "Y"  Fittings and 1-"A" Side 10+ Valve Female Top With "L" Fitting</t>
  </si>
  <si>
    <t>Encore Loop Dispenser Sump NPT With 4-2.0" 10+ Valve Female Top With "Y"  Fittings</t>
  </si>
  <si>
    <t>Encore Loop Dispenser Sump NPT With 1-"B" Side 2.0" 10+ Valve Female Top With "L" Fitting with Air Testable Double Entry Boots</t>
  </si>
  <si>
    <t>Encore Loop Dispenser Sump NPT With 2-"B" Side 2.0" 10+ Valve Female Top With "L" Fittings with Air Testable Double Entry Boots</t>
  </si>
  <si>
    <t>Encore Loop Dispenser Sump NPT With 3-"B" Side 2.0" 10+ Valve Female Top With "L" Fittings with Air Testable Double Entry Boots</t>
  </si>
  <si>
    <t>Encore Loop Dispenser Sump NPT With 4-"B" Side 2.0" 10+ Valve Female Top With "L" Fittings with Air Testable Double Entry Boots</t>
  </si>
  <si>
    <t>Encore Loop Dispenser Sump NPT With 1-2.0" 10+ Valve Female Top With "Y"  Fitting with Air Testable Double Entry Boots</t>
  </si>
  <si>
    <t>Encore Loop Dispenser Sump NPT With 1-2.0" 10+ Valve Female Top With "Y"  Fitting and 1-"B" Side 10+ Valve Female Top With "L" Fitting with Air Testable Double Entry Boots</t>
  </si>
  <si>
    <t>SBC-2200</t>
  </si>
  <si>
    <t>Swivel Bolt-On Coupling, 2.0"</t>
  </si>
  <si>
    <t>Ovation Loop Dispenser Sump NPT With 1-"B" Side 1.5" 10+ Valve Female Top With "L" Fitting</t>
  </si>
  <si>
    <t>Ovation Loop Dispenser Sump NPT With 2-"B" Side 1.5" 10+ Valve Female Top With "L" Fittings</t>
  </si>
  <si>
    <t>Ovation Loop Dispenser Sump NPT With 3-"B" Side 1.5" 10+ Valve Female Top With "L" Fittings</t>
  </si>
  <si>
    <t>Ovation Loop Dispenser Sump NPT With 1-1.5" 10+ Valve Female Top With "Y"  Fitting</t>
  </si>
  <si>
    <t>Ovation Loop Dispenser Sump NPT With 1-1.5" 10+ Valve Female Top With"Y" Fitting and 1-"B" Side 10+ Valve Female Top With "L" Fitting</t>
  </si>
  <si>
    <t>Ovation Loop Dispenser Sump NPT With 1-1.5" 10+ Valve Female Top With "Y"  Fitting and 2-"B" Side 10+ Valve Female Top With "L" Fittings</t>
  </si>
  <si>
    <t>Ovation Loop Dispenser Sump NPT With 1-"A" Side 1.5" 10+ Valve Female Top With "L" Fitting</t>
  </si>
  <si>
    <t>Ovation Loop Dispenser Sump NPT With 1-1.5" 10+ Valve Female Top With "Y" Fitting and 1-"A" Side 10+ Valve Female Top With "L" Fitting</t>
  </si>
  <si>
    <t>Ovation Loop Dispenser Sump NPT With 2-1.5" 10+ Valve Female Top With "Y"  Fittings</t>
  </si>
  <si>
    <t>Ovation Loop Dispenser Sump NPT With 2-1.5" 10+ Valve Female Top With "Y"  Fittings and 1-"B" Side 10+ Valve Female Top With "L" Fitting</t>
  </si>
  <si>
    <t>Ovation Loop Dispenser Sump NPT With 2-"A" Side 1.5" 10+ Valve Female Top With "L" Fittings</t>
  </si>
  <si>
    <t>Ovation Loop Dispenser Sump NPT With 1-1.5" 10+ Valve Female Top With "Y" Fitting and 2-"A" Side 10+ Valve Female Top With "L" Fittings</t>
  </si>
  <si>
    <t>Ovation Loop Dispenser Sump NPT With 2-1.5" 10+ Valve Female Top  With "Y"  Fittings and 1-"A" Side 10+ Valve Female Top With "L" Fitting</t>
  </si>
  <si>
    <t>Ovation Loop Dispenser Sump NPT With 3-1.5" 10+ Valve Female Top With "Y"  Fittings</t>
  </si>
  <si>
    <t>Ovation Loop Dispenser Sump NPT With 3-"A" Side 1.5" 10+ Valve Female Top With "L" Fittings</t>
  </si>
  <si>
    <t>DSLN-15-1543-1</t>
  </si>
  <si>
    <t>DSLN-15-1543-12</t>
  </si>
  <si>
    <t>DSLN-15-1543-123</t>
  </si>
  <si>
    <t>DSLN-15-1543-15</t>
  </si>
  <si>
    <t>DSLN-15-1543-125</t>
  </si>
  <si>
    <t>DSLN-15-1543-1235</t>
  </si>
  <si>
    <t>DSLN-15-1543-5</t>
  </si>
  <si>
    <t>DSLN-15-1543-156</t>
  </si>
  <si>
    <t>DSLN-15-1543-1256</t>
  </si>
  <si>
    <t>DSLN-15-1543-12356</t>
  </si>
  <si>
    <t>DSLN-15-1543-56</t>
  </si>
  <si>
    <t>DSLN-15-1543-1567</t>
  </si>
  <si>
    <t>DSLN-15-1543-12567</t>
  </si>
  <si>
    <t>DSLN-15-1543-123567</t>
  </si>
  <si>
    <t>DSLN-15-1543-567</t>
  </si>
  <si>
    <t>DSLN-15-1543-1A</t>
  </si>
  <si>
    <t>DSLN-15-1543-12A</t>
  </si>
  <si>
    <t>DSLN-15-1543-123A</t>
  </si>
  <si>
    <t>DSLN-15-1543-15A</t>
  </si>
  <si>
    <t>DSLN-15-1543-125A</t>
  </si>
  <si>
    <t>DSLN-15-1543-1235A</t>
  </si>
  <si>
    <t>DSLN-15-1543-5A</t>
  </si>
  <si>
    <t>DSLN-15-1543-156A</t>
  </si>
  <si>
    <t>DSLN-15-1543-1256A</t>
  </si>
  <si>
    <t>DSLN-15-1543-12356A</t>
  </si>
  <si>
    <t>DSLN-15-1543-56A</t>
  </si>
  <si>
    <t>DSLN-15-1543-1567A</t>
  </si>
  <si>
    <t>DSLN-15-1543-12567A</t>
  </si>
  <si>
    <t>DSLN-15-1543-123567A</t>
  </si>
  <si>
    <t>DSLN-15-1543-567A</t>
  </si>
  <si>
    <t>A</t>
  </si>
  <si>
    <t>Key</t>
  </si>
  <si>
    <t>B</t>
  </si>
  <si>
    <t>C</t>
  </si>
  <si>
    <t>D</t>
  </si>
  <si>
    <t>E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</si>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</sst>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.00"/>
  </numFmts>
  <fonts count="32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sz val="10"/>
      <name val="Verdana"/>
      <family val="2"/>
    </font>
    <font>
      <sz val="10"/>
      <color indexed="9"/>
      <name val="Arial"/>
      <family val="2"/>
    </font>
    <font>
      <b/>
      <sz val="18"/>
      <name val="Verdana"/>
      <family val="2"/>
    </font>
    <font>
      <b/>
      <i/>
      <sz val="12"/>
      <color indexed="9"/>
      <name val="Arial"/>
      <family val="2"/>
    </font>
    <font>
      <sz val="12"/>
      <color indexed="9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i/>
      <sz val="18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2"/>
      <color indexed="9"/>
      <name val="Arial"/>
      <family val="2"/>
    </font>
    <font>
      <sz val="12"/>
      <color indexed="22"/>
      <name val="Arial"/>
      <family val="2"/>
    </font>
    <font>
      <sz val="10"/>
      <color indexed="10"/>
      <name val="Arial"/>
      <family val="2"/>
    </font>
    <font>
      <b/>
      <sz val="18"/>
      <color indexed="10"/>
      <name val="Verdana"/>
      <family val="2"/>
    </font>
    <font>
      <b/>
      <sz val="10"/>
      <color indexed="10"/>
      <name val="Verdana"/>
      <family val="2"/>
    </font>
    <font>
      <b/>
      <sz val="12"/>
      <color indexed="10"/>
      <name val="Arial"/>
      <family val="2"/>
    </font>
    <font>
      <sz val="12"/>
      <color indexed="10"/>
      <name val="Arial"/>
      <family val="2"/>
    </font>
    <font>
      <sz val="12"/>
      <color indexed="10"/>
      <name val="Arial"/>
      <family val="2"/>
    </font>
    <font>
      <sz val="10"/>
      <color indexed="10"/>
      <name val="Arial"/>
      <family val="2"/>
    </font>
    <font>
      <sz val="12"/>
      <color theme="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  <font>
      <b/>
      <sz val="14"/>
      <name val="Calibri"/>
      <scheme val="minor"/>
    </font>
    <font>
      <b/>
      <sz val="16"/>
      <color theme="0"/>
      <name val="Calibri"/>
      <scheme val="minor"/>
    </font>
    <font>
      <b/>
      <i/>
      <sz val="18"/>
      <color theme="0"/>
      <name val="Arial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9DEB"/>
        <bgColor indexed="64"/>
      </patternFill>
    </fill>
    <fill>
      <patternFill patternType="solid">
        <fgColor rgb="FFC50C1F"/>
        <bgColor indexed="64"/>
      </patternFill>
    </fill>
    <fill>
      <patternFill patternType="solid">
        <fgColor rgb="FF2B792C"/>
        <bgColor indexed="64"/>
      </patternFill>
    </fill>
    <fill>
      <patternFill patternType="solid">
        <fgColor rgb="FFF89815"/>
        <bgColor indexed="64"/>
      </patternFill>
    </fill>
    <fill>
      <patternFill patternType="solid">
        <fgColor rgb="FF1B2D7C"/>
        <bgColor indexed="64"/>
      </patternFill>
    </fill>
    <fill>
      <patternFill patternType="solid">
        <fgColor rgb="FF810E7D"/>
        <bgColor indexed="64"/>
      </patternFill>
    </fill>
    <fill>
      <patternFill patternType="solid">
        <fgColor rgb="FFFFFFFF"/>
        <bgColor rgb="FF000000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</borders>
  <cellStyleXfs count="83">
    <xf numFmtId="0" fontId="0" fillId="0" borderId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</cellStyleXfs>
  <cellXfs count="289">
    <xf numFmtId="0" fontId="0" fillId="0" borderId="0" xfId="0"/>
    <xf numFmtId="0" fontId="0" fillId="0" borderId="1" xfId="0" applyBorder="1"/>
    <xf numFmtId="0" fontId="0" fillId="0" borderId="1" xfId="0" applyFill="1" applyBorder="1"/>
    <xf numFmtId="0" fontId="9" fillId="0" borderId="1" xfId="0" applyFont="1" applyFill="1" applyBorder="1"/>
    <xf numFmtId="0" fontId="9" fillId="0" borderId="1" xfId="0" applyFont="1" applyBorder="1"/>
    <xf numFmtId="0" fontId="10" fillId="0" borderId="1" xfId="0" applyFont="1" applyFill="1" applyBorder="1"/>
    <xf numFmtId="0" fontId="10" fillId="0" borderId="1" xfId="0" applyFont="1" applyBorder="1"/>
    <xf numFmtId="44" fontId="0" fillId="0" borderId="1" xfId="0" applyNumberFormat="1" applyBorder="1" applyAlignment="1">
      <alignment horizontal="center"/>
    </xf>
    <xf numFmtId="1" fontId="0" fillId="0" borderId="1" xfId="0" applyNumberFormat="1" applyBorder="1"/>
    <xf numFmtId="0" fontId="12" fillId="2" borderId="1" xfId="0" applyFont="1" applyFill="1" applyBorder="1" applyAlignment="1">
      <alignment vertical="center"/>
    </xf>
    <xf numFmtId="0" fontId="12" fillId="2" borderId="1" xfId="0" applyFont="1" applyFill="1" applyBorder="1" applyAlignment="1">
      <alignment horizontal="center" vertical="center"/>
    </xf>
    <xf numFmtId="1" fontId="12" fillId="2" borderId="1" xfId="0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vertical="center"/>
    </xf>
    <xf numFmtId="44" fontId="8" fillId="4" borderId="3" xfId="0" applyNumberFormat="1" applyFont="1" applyFill="1" applyBorder="1" applyAlignment="1">
      <alignment horizontal="center" vertical="center"/>
    </xf>
    <xf numFmtId="1" fontId="8" fillId="4" borderId="1" xfId="0" applyNumberFormat="1" applyFont="1" applyFill="1" applyBorder="1" applyAlignment="1">
      <alignment vertical="center"/>
    </xf>
    <xf numFmtId="44" fontId="10" fillId="5" borderId="1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1" fontId="10" fillId="3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" fontId="10" fillId="0" borderId="1" xfId="0" applyNumberFormat="1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vertical="center"/>
    </xf>
    <xf numFmtId="0" fontId="22" fillId="0" borderId="1" xfId="0" applyFont="1" applyBorder="1" applyAlignment="1">
      <alignment horizontal="center" vertical="center"/>
    </xf>
    <xf numFmtId="0" fontId="22" fillId="3" borderId="1" xfId="0" applyFont="1" applyFill="1" applyBorder="1" applyAlignment="1">
      <alignment horizontal="center" vertical="center"/>
    </xf>
    <xf numFmtId="44" fontId="8" fillId="4" borderId="1" xfId="0" applyNumberFormat="1" applyFont="1" applyFill="1" applyBorder="1" applyAlignment="1">
      <alignment horizontal="center" vertical="center"/>
    </xf>
    <xf numFmtId="0" fontId="9" fillId="4" borderId="1" xfId="0" applyFont="1" applyFill="1" applyBorder="1" applyAlignment="1">
      <alignment vertical="center"/>
    </xf>
    <xf numFmtId="1" fontId="9" fillId="4" borderId="1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horizontal="left" vertical="center" indent="1"/>
    </xf>
    <xf numFmtId="1" fontId="10" fillId="0" borderId="1" xfId="0" applyNumberFormat="1" applyFont="1" applyBorder="1" applyAlignment="1">
      <alignment horizontal="center" vertical="center"/>
    </xf>
    <xf numFmtId="0" fontId="10" fillId="3" borderId="1" xfId="0" applyFont="1" applyFill="1" applyBorder="1" applyAlignment="1">
      <alignment horizontal="left" vertical="center" indent="1"/>
    </xf>
    <xf numFmtId="0" fontId="10" fillId="0" borderId="1" xfId="0" applyFont="1" applyBorder="1" applyAlignment="1">
      <alignment horizontal="left" vertical="center" indent="1"/>
    </xf>
    <xf numFmtId="0" fontId="9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 indent="1"/>
    </xf>
    <xf numFmtId="164" fontId="0" fillId="0" borderId="1" xfId="0" applyNumberFormat="1" applyBorder="1" applyAlignment="1">
      <alignment vertical="center"/>
    </xf>
    <xf numFmtId="0" fontId="9" fillId="0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vertical="center"/>
    </xf>
    <xf numFmtId="0" fontId="0" fillId="0" borderId="1" xfId="0" applyFill="1" applyBorder="1" applyAlignment="1">
      <alignment vertical="center"/>
    </xf>
    <xf numFmtId="0" fontId="5" fillId="4" borderId="1" xfId="0" applyFont="1" applyFill="1" applyBorder="1" applyAlignment="1">
      <alignment vertical="center"/>
    </xf>
    <xf numFmtId="44" fontId="5" fillId="4" borderId="1" xfId="0" applyNumberFormat="1" applyFont="1" applyFill="1" applyBorder="1" applyAlignment="1">
      <alignment horizontal="center" vertical="center"/>
    </xf>
    <xf numFmtId="1" fontId="5" fillId="4" borderId="1" xfId="0" applyNumberFormat="1" applyFont="1" applyFill="1" applyBorder="1" applyAlignment="1">
      <alignment vertical="center"/>
    </xf>
    <xf numFmtId="0" fontId="9" fillId="3" borderId="1" xfId="0" applyFont="1" applyFill="1" applyBorder="1" applyAlignment="1">
      <alignment horizontal="left" vertical="center"/>
    </xf>
    <xf numFmtId="44" fontId="10" fillId="6" borderId="1" xfId="0" applyNumberFormat="1" applyFont="1" applyFill="1" applyBorder="1" applyAlignment="1">
      <alignment horizontal="center" vertical="center"/>
    </xf>
    <xf numFmtId="1" fontId="9" fillId="0" borderId="1" xfId="0" applyNumberFormat="1" applyFont="1" applyBorder="1" applyAlignment="1">
      <alignment horizontal="center" vertical="center"/>
    </xf>
    <xf numFmtId="1" fontId="9" fillId="3" borderId="1" xfId="0" applyNumberFormat="1" applyFont="1" applyFill="1" applyBorder="1" applyAlignment="1">
      <alignment horizontal="center" vertical="center"/>
    </xf>
    <xf numFmtId="44" fontId="9" fillId="5" borderId="1" xfId="0" applyNumberFormat="1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" fontId="9" fillId="0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44" fontId="9" fillId="6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 indent="1"/>
    </xf>
    <xf numFmtId="0" fontId="9" fillId="3" borderId="1" xfId="0" applyFont="1" applyFill="1" applyBorder="1" applyAlignment="1">
      <alignment horizontal="left" vertical="center" indent="1"/>
    </xf>
    <xf numFmtId="0" fontId="9" fillId="0" borderId="1" xfId="0" applyFont="1" applyBorder="1" applyAlignment="1">
      <alignment horizontal="left" vertical="center" indent="1"/>
    </xf>
    <xf numFmtId="0" fontId="11" fillId="2" borderId="0" xfId="0" applyFont="1" applyFill="1" applyBorder="1" applyAlignment="1"/>
    <xf numFmtId="0" fontId="11" fillId="2" borderId="4" xfId="0" applyFont="1" applyFill="1" applyBorder="1" applyAlignment="1"/>
    <xf numFmtId="0" fontId="11" fillId="2" borderId="0" xfId="0" applyFont="1" applyFill="1" applyBorder="1" applyAlignment="1">
      <alignment horizontal="right" vertical="center"/>
    </xf>
    <xf numFmtId="0" fontId="11" fillId="2" borderId="4" xfId="0" applyFont="1" applyFill="1" applyBorder="1" applyAlignment="1">
      <alignment horizontal="right" vertical="center"/>
    </xf>
    <xf numFmtId="0" fontId="11" fillId="2" borderId="0" xfId="0" applyFont="1" applyFill="1" applyBorder="1" applyAlignment="1">
      <alignment horizontal="right"/>
    </xf>
    <xf numFmtId="0" fontId="11" fillId="2" borderId="4" xfId="0" applyFont="1" applyFill="1" applyBorder="1" applyAlignment="1">
      <alignment horizontal="right"/>
    </xf>
    <xf numFmtId="0" fontId="11" fillId="2" borderId="0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164" fontId="12" fillId="2" borderId="5" xfId="0" applyNumberFormat="1" applyFont="1" applyFill="1" applyBorder="1" applyAlignment="1">
      <alignment horizontal="center" vertical="center"/>
    </xf>
    <xf numFmtId="164" fontId="8" fillId="4" borderId="5" xfId="0" applyNumberFormat="1" applyFont="1" applyFill="1" applyBorder="1" applyAlignment="1">
      <alignment vertical="center"/>
    </xf>
    <xf numFmtId="164" fontId="10" fillId="3" borderId="5" xfId="0" applyNumberFormat="1" applyFont="1" applyFill="1" applyBorder="1" applyAlignment="1">
      <alignment horizontal="center" vertical="center"/>
    </xf>
    <xf numFmtId="164" fontId="10" fillId="0" borderId="5" xfId="0" applyNumberFormat="1" applyFont="1" applyFill="1" applyBorder="1" applyAlignment="1">
      <alignment horizontal="center" vertical="center"/>
    </xf>
    <xf numFmtId="164" fontId="13" fillId="0" borderId="5" xfId="0" applyNumberFormat="1" applyFont="1" applyBorder="1" applyAlignment="1">
      <alignment horizontal="center" vertical="center"/>
    </xf>
    <xf numFmtId="164" fontId="0" fillId="0" borderId="5" xfId="0" applyNumberFormat="1" applyBorder="1"/>
    <xf numFmtId="0" fontId="9" fillId="0" borderId="2" xfId="0" applyFont="1" applyFill="1" applyBorder="1"/>
    <xf numFmtId="0" fontId="0" fillId="0" borderId="2" xfId="0" applyFill="1" applyBorder="1"/>
    <xf numFmtId="0" fontId="10" fillId="0" borderId="2" xfId="0" applyFont="1" applyFill="1" applyBorder="1"/>
    <xf numFmtId="0" fontId="9" fillId="0" borderId="0" xfId="0" applyFont="1" applyFill="1" applyBorder="1"/>
    <xf numFmtId="0" fontId="0" fillId="0" borderId="0" xfId="0" applyFill="1" applyBorder="1"/>
    <xf numFmtId="0" fontId="10" fillId="0" borderId="0" xfId="0" applyFont="1" applyFill="1" applyBorder="1"/>
    <xf numFmtId="164" fontId="13" fillId="0" borderId="7" xfId="0" applyNumberFormat="1" applyFont="1" applyBorder="1" applyAlignment="1">
      <alignment horizontal="center" vertical="center"/>
    </xf>
    <xf numFmtId="0" fontId="0" fillId="0" borderId="0" xfId="0" applyBorder="1"/>
    <xf numFmtId="44" fontId="0" fillId="0" borderId="0" xfId="0" applyNumberFormat="1" applyBorder="1" applyAlignment="1">
      <alignment horizontal="center"/>
    </xf>
    <xf numFmtId="1" fontId="0" fillId="0" borderId="0" xfId="0" applyNumberFormat="1" applyBorder="1"/>
    <xf numFmtId="164" fontId="0" fillId="0" borderId="0" xfId="0" applyNumberFormat="1" applyBorder="1"/>
    <xf numFmtId="0" fontId="24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2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12" fillId="2" borderId="1" xfId="0" applyFont="1" applyFill="1" applyBorder="1" applyAlignment="1">
      <alignment horizontal="left" vertical="center"/>
    </xf>
    <xf numFmtId="1" fontId="12" fillId="2" borderId="1" xfId="0" applyNumberFormat="1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/>
    </xf>
    <xf numFmtId="44" fontId="8" fillId="4" borderId="3" xfId="0" applyNumberFormat="1" applyFont="1" applyFill="1" applyBorder="1" applyAlignment="1">
      <alignment horizontal="left" vertical="center"/>
    </xf>
    <xf numFmtId="1" fontId="8" fillId="4" borderId="1" xfId="0" applyNumberFormat="1" applyFont="1" applyFill="1" applyBorder="1" applyAlignment="1">
      <alignment horizontal="left" vertical="center"/>
    </xf>
    <xf numFmtId="44" fontId="9" fillId="5" borderId="1" xfId="0" applyNumberFormat="1" applyFont="1" applyFill="1" applyBorder="1" applyAlignment="1">
      <alignment horizontal="left" vertical="center"/>
    </xf>
    <xf numFmtId="0" fontId="16" fillId="3" borderId="1" xfId="0" applyFont="1" applyFill="1" applyBorder="1" applyAlignment="1">
      <alignment horizontal="left" vertical="center"/>
    </xf>
    <xf numFmtId="0" fontId="26" fillId="0" borderId="0" xfId="0" applyFont="1" applyFill="1" applyBorder="1" applyAlignment="1">
      <alignment horizontal="left" vertical="center"/>
    </xf>
    <xf numFmtId="0" fontId="25" fillId="0" borderId="0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3" borderId="1" xfId="0" applyFont="1" applyFill="1" applyBorder="1" applyAlignment="1">
      <alignment horizontal="left" vertical="center"/>
    </xf>
    <xf numFmtId="0" fontId="21" fillId="4" borderId="1" xfId="0" applyFont="1" applyFill="1" applyBorder="1" applyAlignment="1">
      <alignment horizontal="left" vertical="center"/>
    </xf>
    <xf numFmtId="0" fontId="21" fillId="0" borderId="1" xfId="0" applyFont="1" applyBorder="1" applyAlignment="1">
      <alignment horizontal="left" vertical="center"/>
    </xf>
    <xf numFmtId="0" fontId="21" fillId="3" borderId="1" xfId="0" applyFont="1" applyFill="1" applyBorder="1" applyAlignment="1">
      <alignment horizontal="left" vertical="center"/>
    </xf>
    <xf numFmtId="44" fontId="8" fillId="4" borderId="1" xfId="0" applyNumberFormat="1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left" vertical="center"/>
    </xf>
    <xf numFmtId="0" fontId="0" fillId="0" borderId="0" xfId="0" applyFont="1" applyBorder="1" applyAlignment="1">
      <alignment horizontal="left" vertical="center"/>
    </xf>
    <xf numFmtId="44" fontId="0" fillId="0" borderId="0" xfId="0" applyNumberFormat="1" applyFont="1" applyBorder="1" applyAlignment="1">
      <alignment horizontal="left" vertical="center"/>
    </xf>
    <xf numFmtId="1" fontId="0" fillId="0" borderId="0" xfId="0" applyNumberFormat="1" applyFont="1" applyBorder="1" applyAlignment="1">
      <alignment horizontal="left" vertical="center"/>
    </xf>
    <xf numFmtId="0" fontId="11" fillId="2" borderId="4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horizontal="left" vertical="center" indent="1"/>
    </xf>
    <xf numFmtId="0" fontId="8" fillId="4" borderId="1" xfId="0" applyFont="1" applyFill="1" applyBorder="1" applyAlignment="1">
      <alignment horizontal="left" vertical="center" indent="1"/>
    </xf>
    <xf numFmtId="0" fontId="9" fillId="2" borderId="1" xfId="0" applyFont="1" applyFill="1" applyBorder="1" applyAlignment="1">
      <alignment horizontal="left" vertical="center" indent="1"/>
    </xf>
    <xf numFmtId="0" fontId="11" fillId="2" borderId="0" xfId="0" applyFont="1" applyFill="1" applyBorder="1" applyAlignment="1">
      <alignment horizontal="left" vertical="center"/>
    </xf>
    <xf numFmtId="0" fontId="12" fillId="2" borderId="2" xfId="0" applyFont="1" applyFill="1" applyBorder="1" applyAlignment="1">
      <alignment horizontal="left" vertical="center" indent="1"/>
    </xf>
    <xf numFmtId="0" fontId="7" fillId="4" borderId="2" xfId="0" applyFont="1" applyFill="1" applyBorder="1" applyAlignment="1">
      <alignment horizontal="left" vertical="center" indent="1"/>
    </xf>
    <xf numFmtId="0" fontId="9" fillId="3" borderId="2" xfId="0" applyFont="1" applyFill="1" applyBorder="1" applyAlignment="1">
      <alignment horizontal="left" vertical="center" indent="1"/>
    </xf>
    <xf numFmtId="0" fontId="9" fillId="0" borderId="2" xfId="0" applyFont="1" applyBorder="1" applyAlignment="1">
      <alignment horizontal="left" vertical="center" indent="1"/>
    </xf>
    <xf numFmtId="0" fontId="9" fillId="0" borderId="0" xfId="0" applyFont="1" applyBorder="1" applyAlignment="1">
      <alignment horizontal="left" vertical="center"/>
    </xf>
    <xf numFmtId="0" fontId="9" fillId="8" borderId="0" xfId="0" applyFont="1" applyFill="1" applyBorder="1" applyAlignment="1">
      <alignment horizontal="left" vertical="center"/>
    </xf>
    <xf numFmtId="0" fontId="11" fillId="2" borderId="0" xfId="0" applyFont="1" applyFill="1" applyBorder="1" applyAlignment="1">
      <alignment horizontal="left" vertical="center" indent="1"/>
    </xf>
    <xf numFmtId="0" fontId="11" fillId="2" borderId="4" xfId="0" applyFont="1" applyFill="1" applyBorder="1" applyAlignment="1">
      <alignment horizontal="left" vertical="center" indent="1"/>
    </xf>
    <xf numFmtId="0" fontId="11" fillId="2" borderId="0" xfId="0" applyFont="1" applyFill="1" applyBorder="1" applyAlignment="1">
      <alignment horizontal="right" vertical="center" indent="1"/>
    </xf>
    <xf numFmtId="0" fontId="11" fillId="2" borderId="4" xfId="0" applyFont="1" applyFill="1" applyBorder="1" applyAlignment="1">
      <alignment horizontal="right" vertical="center" indent="1"/>
    </xf>
    <xf numFmtId="164" fontId="12" fillId="2" borderId="5" xfId="0" applyNumberFormat="1" applyFont="1" applyFill="1" applyBorder="1" applyAlignment="1">
      <alignment horizontal="right" vertical="center" indent="1"/>
    </xf>
    <xf numFmtId="164" fontId="8" fillId="4" borderId="5" xfId="0" applyNumberFormat="1" applyFont="1" applyFill="1" applyBorder="1" applyAlignment="1">
      <alignment horizontal="right" vertical="center" indent="1"/>
    </xf>
    <xf numFmtId="164" fontId="9" fillId="3" borderId="5" xfId="0" applyNumberFormat="1" applyFont="1" applyFill="1" applyBorder="1" applyAlignment="1">
      <alignment horizontal="right" vertical="center" indent="1"/>
    </xf>
    <xf numFmtId="164" fontId="9" fillId="0" borderId="5" xfId="0" applyNumberFormat="1" applyFont="1" applyFill="1" applyBorder="1" applyAlignment="1">
      <alignment horizontal="right" vertical="center" indent="1"/>
    </xf>
    <xf numFmtId="164" fontId="13" fillId="0" borderId="5" xfId="0" applyNumberFormat="1" applyFont="1" applyBorder="1" applyAlignment="1">
      <alignment horizontal="right" vertical="center" indent="1"/>
    </xf>
    <xf numFmtId="164" fontId="0" fillId="0" borderId="0" xfId="0" applyNumberFormat="1" applyFont="1" applyBorder="1" applyAlignment="1">
      <alignment horizontal="right" vertical="center" indent="1"/>
    </xf>
    <xf numFmtId="0" fontId="8" fillId="4" borderId="1" xfId="0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29" fillId="8" borderId="0" xfId="0" applyFont="1" applyFill="1" applyBorder="1" applyAlignment="1">
      <alignment horizontal="left" vertical="center"/>
    </xf>
    <xf numFmtId="1" fontId="8" fillId="4" borderId="1" xfId="0" applyNumberFormat="1" applyFont="1" applyFill="1" applyBorder="1" applyAlignment="1">
      <alignment horizontal="center" vertical="center"/>
    </xf>
    <xf numFmtId="1" fontId="9" fillId="4" borderId="1" xfId="0" applyNumberFormat="1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left" vertical="center"/>
    </xf>
    <xf numFmtId="0" fontId="30" fillId="8" borderId="0" xfId="0" applyFont="1" applyFill="1" applyBorder="1" applyAlignment="1">
      <alignment vertical="center"/>
    </xf>
    <xf numFmtId="0" fontId="12" fillId="7" borderId="1" xfId="0" applyFont="1" applyFill="1" applyBorder="1" applyAlignment="1">
      <alignment horizontal="left" vertical="center" indent="1"/>
    </xf>
    <xf numFmtId="0" fontId="0" fillId="0" borderId="2" xfId="0" applyFill="1" applyBorder="1" applyAlignment="1">
      <alignment vertical="center"/>
    </xf>
    <xf numFmtId="0" fontId="10" fillId="0" borderId="2" xfId="0" applyFont="1" applyFill="1" applyBorder="1" applyAlignment="1">
      <alignment vertical="center"/>
    </xf>
    <xf numFmtId="0" fontId="20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0" fontId="0" fillId="0" borderId="9" xfId="0" applyFill="1" applyBorder="1" applyAlignment="1">
      <alignment vertical="center"/>
    </xf>
    <xf numFmtId="0" fontId="0" fillId="0" borderId="6" xfId="0" applyFill="1" applyBorder="1" applyAlignment="1">
      <alignment vertical="center"/>
    </xf>
    <xf numFmtId="0" fontId="0" fillId="0" borderId="0" xfId="0" applyBorder="1" applyAlignment="1">
      <alignment vertical="center"/>
    </xf>
    <xf numFmtId="44" fontId="0" fillId="0" borderId="0" xfId="0" applyNumberFormat="1" applyBorder="1" applyAlignment="1">
      <alignment horizontal="center" vertical="center"/>
    </xf>
    <xf numFmtId="1" fontId="0" fillId="0" borderId="0" xfId="0" applyNumberFormat="1" applyBorder="1" applyAlignment="1">
      <alignment vertical="center"/>
    </xf>
    <xf numFmtId="164" fontId="0" fillId="0" borderId="0" xfId="0" applyNumberFormat="1" applyBorder="1" applyAlignment="1">
      <alignment vertical="center"/>
    </xf>
    <xf numFmtId="164" fontId="0" fillId="0" borderId="10" xfId="0" applyNumberFormat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31" fillId="2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vertical="center"/>
    </xf>
    <xf numFmtId="0" fontId="9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2" fillId="2" borderId="2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left" vertical="center" indent="1"/>
    </xf>
    <xf numFmtId="0" fontId="10" fillId="0" borderId="2" xfId="0" applyFont="1" applyBorder="1" applyAlignment="1">
      <alignment horizontal="left" vertical="center" indent="1"/>
    </xf>
    <xf numFmtId="0" fontId="5" fillId="4" borderId="1" xfId="0" applyFont="1" applyFill="1" applyBorder="1" applyAlignment="1">
      <alignment horizontal="left" vertical="center" indent="1"/>
    </xf>
    <xf numFmtId="0" fontId="10" fillId="0" borderId="2" xfId="0" applyFont="1" applyFill="1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9" fillId="8" borderId="0" xfId="0" applyFont="1" applyFill="1" applyBorder="1" applyAlignment="1">
      <alignment vertical="center"/>
    </xf>
    <xf numFmtId="164" fontId="5" fillId="4" borderId="5" xfId="0" applyNumberFormat="1" applyFont="1" applyFill="1" applyBorder="1" applyAlignment="1">
      <alignment vertical="center"/>
    </xf>
    <xf numFmtId="0" fontId="23" fillId="0" borderId="0" xfId="0" applyFont="1" applyFill="1" applyBorder="1" applyAlignment="1">
      <alignment vertical="center"/>
    </xf>
    <xf numFmtId="0" fontId="0" fillId="0" borderId="9" xfId="0" applyBorder="1" applyAlignment="1">
      <alignment horizontal="left" vertical="center" indent="1"/>
    </xf>
    <xf numFmtId="0" fontId="0" fillId="0" borderId="0" xfId="0" applyBorder="1" applyAlignment="1">
      <alignment horizontal="left" vertical="center" indent="1"/>
    </xf>
    <xf numFmtId="0" fontId="2" fillId="2" borderId="0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0" fontId="11" fillId="2" borderId="4" xfId="0" applyFont="1" applyFill="1" applyBorder="1" applyAlignment="1">
      <alignment vertical="center"/>
    </xf>
    <xf numFmtId="0" fontId="0" fillId="0" borderId="2" xfId="0" applyBorder="1"/>
    <xf numFmtId="0" fontId="9" fillId="0" borderId="0" xfId="0" applyFont="1" applyBorder="1"/>
    <xf numFmtId="0" fontId="10" fillId="0" borderId="0" xfId="0" applyFont="1" applyBorder="1"/>
    <xf numFmtId="0" fontId="20" fillId="0" borderId="0" xfId="0" applyFont="1" applyFill="1" applyBorder="1" applyAlignment="1">
      <alignment horizontal="center"/>
    </xf>
    <xf numFmtId="0" fontId="15" fillId="0" borderId="0" xfId="0" applyFont="1" applyFill="1" applyBorder="1"/>
    <xf numFmtId="0" fontId="21" fillId="0" borderId="0" xfId="0" applyFont="1" applyFill="1" applyBorder="1"/>
    <xf numFmtId="0" fontId="15" fillId="0" borderId="0" xfId="0" applyFont="1" applyFill="1" applyBorder="1" applyAlignment="1">
      <alignment horizontal="center"/>
    </xf>
    <xf numFmtId="0" fontId="22" fillId="0" borderId="0" xfId="0" applyFont="1" applyFill="1" applyBorder="1"/>
    <xf numFmtId="0" fontId="17" fillId="0" borderId="0" xfId="0" applyFont="1" applyFill="1" applyBorder="1"/>
    <xf numFmtId="0" fontId="14" fillId="0" borderId="0" xfId="0" applyFont="1" applyFill="1" applyBorder="1"/>
    <xf numFmtId="0" fontId="1" fillId="0" borderId="0" xfId="0" applyFont="1" applyFill="1" applyBorder="1"/>
    <xf numFmtId="0" fontId="1" fillId="2" borderId="0" xfId="0" applyFont="1" applyFill="1" applyBorder="1"/>
    <xf numFmtId="0" fontId="12" fillId="15" borderId="1" xfId="0" applyFont="1" applyFill="1" applyBorder="1" applyAlignment="1">
      <alignment horizontal="center" vertical="center"/>
    </xf>
    <xf numFmtId="44" fontId="17" fillId="0" borderId="0" xfId="0" applyNumberFormat="1" applyFont="1" applyFill="1" applyBorder="1"/>
    <xf numFmtId="0" fontId="17" fillId="2" borderId="0" xfId="0" applyFont="1" applyFill="1" applyBorder="1"/>
    <xf numFmtId="0" fontId="18" fillId="2" borderId="0" xfId="0" applyFont="1" applyFill="1" applyBorder="1" applyAlignment="1">
      <alignment horizontal="right"/>
    </xf>
    <xf numFmtId="0" fontId="19" fillId="2" borderId="0" xfId="0" applyFont="1" applyFill="1" applyBorder="1" applyAlignment="1">
      <alignment horizontal="right"/>
    </xf>
    <xf numFmtId="0" fontId="19" fillId="2" borderId="0" xfId="0" applyFont="1" applyFill="1" applyBorder="1" applyAlignment="1">
      <alignment horizontal="right" vertical="center"/>
    </xf>
    <xf numFmtId="0" fontId="17" fillId="2" borderId="0" xfId="0" applyFont="1" applyFill="1" applyBorder="1" applyAlignment="1">
      <alignment vertical="center"/>
    </xf>
    <xf numFmtId="0" fontId="24" fillId="7" borderId="0" xfId="0" applyFont="1" applyFill="1" applyBorder="1" applyAlignment="1">
      <alignment horizontal="center"/>
    </xf>
    <xf numFmtId="0" fontId="24" fillId="7" borderId="0" xfId="0" applyFont="1" applyFill="1" applyBorder="1"/>
    <xf numFmtId="0" fontId="25" fillId="7" borderId="0" xfId="0" applyFont="1" applyFill="1" applyBorder="1"/>
    <xf numFmtId="0" fontId="11" fillId="2" borderId="0" xfId="0" applyFont="1" applyFill="1" applyBorder="1" applyAlignment="1">
      <alignment horizontal="left" indent="1"/>
    </xf>
    <xf numFmtId="0" fontId="11" fillId="2" borderId="4" xfId="0" applyFont="1" applyFill="1" applyBorder="1" applyAlignment="1">
      <alignment horizontal="left" indent="1"/>
    </xf>
    <xf numFmtId="0" fontId="0" fillId="0" borderId="2" xfId="0" applyBorder="1" applyAlignment="1">
      <alignment horizontal="left" indent="1"/>
    </xf>
    <xf numFmtId="0" fontId="0" fillId="0" borderId="1" xfId="0" applyBorder="1" applyAlignment="1">
      <alignment horizontal="left" indent="1"/>
    </xf>
    <xf numFmtId="44" fontId="25" fillId="7" borderId="0" xfId="0" applyNumberFormat="1" applyFont="1" applyFill="1" applyBorder="1"/>
    <xf numFmtId="0" fontId="0" fillId="0" borderId="0" xfId="0" applyBorder="1" applyAlignment="1">
      <alignment horizontal="left" indent="1"/>
    </xf>
    <xf numFmtId="0" fontId="6" fillId="2" borderId="0" xfId="0" applyFont="1" applyFill="1" applyBorder="1" applyAlignment="1">
      <alignment horizontal="right"/>
    </xf>
    <xf numFmtId="0" fontId="4" fillId="2" borderId="0" xfId="0" applyFont="1" applyFill="1" applyBorder="1" applyAlignment="1">
      <alignment horizontal="right"/>
    </xf>
    <xf numFmtId="0" fontId="14" fillId="2" borderId="0" xfId="0" applyFont="1" applyFill="1" applyBorder="1"/>
    <xf numFmtId="0" fontId="14" fillId="0" borderId="0" xfId="0" applyFont="1" applyBorder="1"/>
    <xf numFmtId="44" fontId="8" fillId="4" borderId="3" xfId="0" applyNumberFormat="1" applyFont="1" applyFill="1" applyBorder="1" applyAlignment="1">
      <alignment horizontal="left" vertical="center" indent="1"/>
    </xf>
    <xf numFmtId="44" fontId="10" fillId="5" borderId="1" xfId="0" applyNumberFormat="1" applyFont="1" applyFill="1" applyBorder="1" applyAlignment="1">
      <alignment horizontal="left" vertical="center" indent="1"/>
    </xf>
    <xf numFmtId="0" fontId="16" fillId="3" borderId="1" xfId="0" applyFont="1" applyFill="1" applyBorder="1" applyAlignment="1">
      <alignment horizontal="left" vertical="center" indent="1"/>
    </xf>
    <xf numFmtId="0" fontId="15" fillId="0" borderId="1" xfId="0" applyFont="1" applyBorder="1" applyAlignment="1">
      <alignment horizontal="left" vertical="center" indent="1"/>
    </xf>
    <xf numFmtId="0" fontId="15" fillId="3" borderId="1" xfId="0" applyFont="1" applyFill="1" applyBorder="1" applyAlignment="1">
      <alignment horizontal="left" vertical="center" indent="1"/>
    </xf>
    <xf numFmtId="44" fontId="8" fillId="4" borderId="1" xfId="0" applyNumberFormat="1" applyFont="1" applyFill="1" applyBorder="1" applyAlignment="1">
      <alignment horizontal="left" vertical="center" indent="1"/>
    </xf>
    <xf numFmtId="44" fontId="0" fillId="0" borderId="0" xfId="0" applyNumberFormat="1" applyBorder="1" applyAlignment="1">
      <alignment horizontal="left" vertical="center" indent="1"/>
    </xf>
    <xf numFmtId="1" fontId="0" fillId="0" borderId="0" xfId="0" applyNumberFormat="1" applyBorder="1" applyAlignment="1">
      <alignment horizontal="left" vertical="center" indent="1"/>
    </xf>
    <xf numFmtId="0" fontId="12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horizontal="left" vertical="center" indent="1"/>
    </xf>
    <xf numFmtId="0" fontId="22" fillId="0" borderId="1" xfId="0" applyFont="1" applyBorder="1" applyAlignment="1">
      <alignment horizontal="left" vertical="center" indent="1"/>
    </xf>
    <xf numFmtId="0" fontId="22" fillId="3" borderId="1" xfId="0" applyFont="1" applyFill="1" applyBorder="1" applyAlignment="1">
      <alignment horizontal="left" vertical="center" indent="1"/>
    </xf>
    <xf numFmtId="0" fontId="9" fillId="4" borderId="1" xfId="0" applyFont="1" applyFill="1" applyBorder="1" applyAlignment="1">
      <alignment horizontal="left" vertical="center" indent="1"/>
    </xf>
    <xf numFmtId="0" fontId="0" fillId="0" borderId="10" xfId="0" applyBorder="1" applyAlignment="1">
      <alignment horizontal="left" vertical="center" indent="1"/>
    </xf>
    <xf numFmtId="44" fontId="0" fillId="0" borderId="10" xfId="0" applyNumberFormat="1" applyBorder="1" applyAlignment="1">
      <alignment horizontal="left" vertical="center" indent="1"/>
    </xf>
    <xf numFmtId="1" fontId="0" fillId="0" borderId="10" xfId="0" applyNumberFormat="1" applyBorder="1" applyAlignment="1">
      <alignment horizontal="left" vertical="center" indent="1"/>
    </xf>
    <xf numFmtId="44" fontId="0" fillId="0" borderId="1" xfId="0" applyNumberFormat="1" applyBorder="1" applyAlignment="1">
      <alignment horizontal="left" vertical="center" indent="1"/>
    </xf>
    <xf numFmtId="1" fontId="0" fillId="0" borderId="1" xfId="0" applyNumberFormat="1" applyBorder="1" applyAlignment="1">
      <alignment horizontal="left" vertical="center" indent="1"/>
    </xf>
    <xf numFmtId="0" fontId="9" fillId="8" borderId="0" xfId="0" applyFont="1" applyFill="1" applyBorder="1"/>
    <xf numFmtId="0" fontId="11" fillId="2" borderId="0" xfId="0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164" fontId="9" fillId="3" borderId="5" xfId="0" applyNumberFormat="1" applyFont="1" applyFill="1" applyBorder="1" applyAlignment="1">
      <alignment horizontal="center" vertical="center"/>
    </xf>
    <xf numFmtId="164" fontId="9" fillId="0" borderId="5" xfId="0" applyNumberFormat="1" applyFont="1" applyFill="1" applyBorder="1" applyAlignment="1">
      <alignment horizontal="center" vertical="center"/>
    </xf>
    <xf numFmtId="0" fontId="20" fillId="7" borderId="0" xfId="0" applyFont="1" applyFill="1" applyBorder="1" applyAlignment="1">
      <alignment horizontal="center"/>
    </xf>
    <xf numFmtId="0" fontId="15" fillId="7" borderId="0" xfId="0" applyFont="1" applyFill="1" applyBorder="1"/>
    <xf numFmtId="0" fontId="21" fillId="7" borderId="0" xfId="0" applyFont="1" applyFill="1" applyBorder="1"/>
    <xf numFmtId="0" fontId="9" fillId="7" borderId="0" xfId="0" applyFont="1" applyFill="1" applyBorder="1"/>
    <xf numFmtId="0" fontId="15" fillId="7" borderId="0" xfId="0" applyFont="1" applyFill="1" applyBorder="1" applyAlignment="1">
      <alignment horizontal="center"/>
    </xf>
    <xf numFmtId="0" fontId="22" fillId="7" borderId="0" xfId="0" applyFont="1" applyFill="1" applyBorder="1"/>
    <xf numFmtId="0" fontId="17" fillId="7" borderId="0" xfId="0" applyFont="1" applyFill="1" applyBorder="1"/>
    <xf numFmtId="0" fontId="14" fillId="7" borderId="0" xfId="0" applyFont="1" applyFill="1" applyBorder="1"/>
    <xf numFmtId="0" fontId="0" fillId="7" borderId="0" xfId="0" applyFill="1" applyBorder="1"/>
    <xf numFmtId="0" fontId="1" fillId="7" borderId="0" xfId="0" applyFont="1" applyFill="1" applyBorder="1"/>
    <xf numFmtId="0" fontId="10" fillId="7" borderId="0" xfId="0" applyFont="1" applyFill="1" applyBorder="1"/>
    <xf numFmtId="0" fontId="9" fillId="0" borderId="2" xfId="0" applyFont="1" applyFill="1" applyBorder="1" applyAlignment="1">
      <alignment horizontal="left" vertical="center" indent="1"/>
    </xf>
    <xf numFmtId="0" fontId="30" fillId="7" borderId="0" xfId="0" applyFont="1" applyFill="1" applyBorder="1" applyAlignment="1">
      <alignment vertical="center"/>
    </xf>
    <xf numFmtId="0" fontId="29" fillId="7" borderId="0" xfId="0" applyFont="1" applyFill="1" applyBorder="1" applyAlignment="1">
      <alignment horizontal="left" vertical="center"/>
    </xf>
    <xf numFmtId="0" fontId="30" fillId="7" borderId="0" xfId="0" applyFont="1" applyFill="1" applyBorder="1" applyAlignment="1">
      <alignment horizontal="left" vertical="center"/>
    </xf>
    <xf numFmtId="0" fontId="0" fillId="0" borderId="9" xfId="0" applyBorder="1" applyAlignment="1">
      <alignment vertical="center"/>
    </xf>
    <xf numFmtId="0" fontId="10" fillId="0" borderId="9" xfId="0" applyFont="1" applyFill="1" applyBorder="1" applyAlignment="1">
      <alignment horizontal="left" vertical="center" indent="1"/>
    </xf>
    <xf numFmtId="0" fontId="0" fillId="0" borderId="11" xfId="0" applyBorder="1" applyAlignment="1">
      <alignment vertical="center"/>
    </xf>
    <xf numFmtId="0" fontId="9" fillId="7" borderId="7" xfId="0" applyFont="1" applyFill="1" applyBorder="1" applyAlignment="1">
      <alignment vertical="center"/>
    </xf>
    <xf numFmtId="0" fontId="9" fillId="3" borderId="9" xfId="0" applyFont="1" applyFill="1" applyBorder="1" applyAlignment="1">
      <alignment horizontal="left" vertical="center" indent="1"/>
    </xf>
    <xf numFmtId="0" fontId="0" fillId="0" borderId="10" xfId="0" applyFont="1" applyBorder="1" applyAlignment="1">
      <alignment horizontal="left" vertical="center"/>
    </xf>
    <xf numFmtId="0" fontId="0" fillId="0" borderId="9" xfId="0" applyFont="1" applyBorder="1" applyAlignment="1">
      <alignment horizontal="left" vertical="center"/>
    </xf>
    <xf numFmtId="0" fontId="9" fillId="8" borderId="1" xfId="0" applyFont="1" applyFill="1" applyBorder="1"/>
    <xf numFmtId="0" fontId="30" fillId="0" borderId="0" xfId="0" applyFont="1" applyFill="1" applyBorder="1" applyAlignment="1">
      <alignment vertical="center"/>
    </xf>
    <xf numFmtId="0" fontId="0" fillId="0" borderId="9" xfId="0" applyFill="1" applyBorder="1" applyAlignment="1">
      <alignment horizontal="left" vertical="center" indent="1"/>
    </xf>
    <xf numFmtId="0" fontId="0" fillId="0" borderId="0" xfId="0" applyFill="1" applyBorder="1" applyAlignment="1">
      <alignment horizontal="left" indent="1"/>
    </xf>
    <xf numFmtId="0" fontId="30" fillId="0" borderId="0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0" fontId="30" fillId="14" borderId="0" xfId="0" applyFont="1" applyFill="1" applyBorder="1" applyAlignment="1">
      <alignment horizontal="center" vertical="center"/>
    </xf>
    <xf numFmtId="44" fontId="11" fillId="0" borderId="8" xfId="0" applyNumberFormat="1" applyFont="1" applyBorder="1" applyAlignment="1">
      <alignment horizontal="right" vertical="center"/>
    </xf>
    <xf numFmtId="44" fontId="11" fillId="0" borderId="2" xfId="0" applyNumberFormat="1" applyFont="1" applyBorder="1" applyAlignment="1">
      <alignment horizontal="right" vertical="center"/>
    </xf>
    <xf numFmtId="0" fontId="30" fillId="9" borderId="0" xfId="0" applyFont="1" applyFill="1" applyBorder="1" applyAlignment="1">
      <alignment horizontal="center" vertical="center"/>
    </xf>
    <xf numFmtId="0" fontId="30" fillId="12" borderId="0" xfId="0" applyFont="1" applyFill="1" applyBorder="1" applyAlignment="1">
      <alignment horizontal="center" vertical="center"/>
    </xf>
    <xf numFmtId="0" fontId="30" fillId="13" borderId="0" xfId="0" applyFont="1" applyFill="1" applyBorder="1" applyAlignment="1">
      <alignment horizontal="center" vertical="center"/>
    </xf>
    <xf numFmtId="0" fontId="30" fillId="10" borderId="0" xfId="0" applyFont="1" applyFill="1" applyBorder="1" applyAlignment="1">
      <alignment horizontal="center" vertical="center"/>
    </xf>
    <xf numFmtId="0" fontId="30" fillId="11" borderId="0" xfId="0" applyFont="1" applyFill="1" applyBorder="1" applyAlignment="1">
      <alignment horizontal="center" vertical="center"/>
    </xf>
    <xf numFmtId="44" fontId="11" fillId="0" borderId="5" xfId="0" applyNumberFormat="1" applyFont="1" applyBorder="1" applyAlignment="1">
      <alignment horizontal="right" vertical="center" indent="1"/>
    </xf>
    <xf numFmtId="44" fontId="11" fillId="0" borderId="8" xfId="0" applyNumberFormat="1" applyFont="1" applyBorder="1" applyAlignment="1">
      <alignment horizontal="right" vertical="center" indent="1"/>
    </xf>
    <xf numFmtId="44" fontId="11" fillId="0" borderId="2" xfId="0" applyNumberFormat="1" applyFont="1" applyBorder="1" applyAlignment="1">
      <alignment horizontal="right" vertical="center" indent="1"/>
    </xf>
    <xf numFmtId="0" fontId="30" fillId="14" borderId="10" xfId="0" applyFont="1" applyFill="1" applyBorder="1" applyAlignment="1">
      <alignment horizontal="center" vertical="center"/>
    </xf>
    <xf numFmtId="0" fontId="30" fillId="13" borderId="4" xfId="0" applyFont="1" applyFill="1" applyBorder="1" applyAlignment="1">
      <alignment horizontal="center" vertical="center"/>
    </xf>
    <xf numFmtId="44" fontId="11" fillId="0" borderId="5" xfId="0" applyNumberFormat="1" applyFont="1" applyBorder="1" applyAlignment="1">
      <alignment horizontal="right" vertical="center"/>
    </xf>
    <xf numFmtId="0" fontId="30" fillId="7" borderId="0" xfId="0" applyFont="1" applyFill="1" applyBorder="1" applyAlignment="1">
      <alignment horizontal="center" vertical="center"/>
    </xf>
    <xf numFmtId="0" fontId="30" fillId="14" borderId="4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right" vertical="center"/>
    </xf>
    <xf numFmtId="0" fontId="11" fillId="2" borderId="4" xfId="0" applyFont="1" applyFill="1" applyBorder="1" applyAlignment="1">
      <alignment horizontal="right" vertical="center"/>
    </xf>
    <xf numFmtId="0" fontId="30" fillId="13" borderId="10" xfId="0" applyFont="1" applyFill="1" applyBorder="1" applyAlignment="1">
      <alignment horizontal="center" vertical="center"/>
    </xf>
    <xf numFmtId="0" fontId="30" fillId="12" borderId="4" xfId="0" applyFont="1" applyFill="1" applyBorder="1" applyAlignment="1">
      <alignment horizontal="center" vertical="center"/>
    </xf>
  </cellXfs>
  <cellStyles count="8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theme" Target="theme/theme1.xml"/><Relationship Id="rId14" Type="http://schemas.openxmlformats.org/officeDocument/2006/relationships/styles" Target="styles.xml"/><Relationship Id="rId15" Type="http://schemas.openxmlformats.org/officeDocument/2006/relationships/sharedStrings" Target="sharedStrings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38100</xdr:colOff>
      <xdr:row>2</xdr:row>
      <xdr:rowOff>25400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472400" cy="241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50800</xdr:rowOff>
    </xdr:from>
    <xdr:to>
      <xdr:col>10</xdr:col>
      <xdr:colOff>25400</xdr:colOff>
      <xdr:row>8</xdr:row>
      <xdr:rowOff>0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98" t="29236" r="4774" b="22994"/>
        <a:stretch/>
      </xdr:blipFill>
      <xdr:spPr>
        <a:xfrm>
          <a:off x="0" y="2438400"/>
          <a:ext cx="20497800" cy="6858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63500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421600" cy="241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38100</xdr:rowOff>
    </xdr:from>
    <xdr:to>
      <xdr:col>10</xdr:col>
      <xdr:colOff>50800</xdr:colOff>
      <xdr:row>7</xdr:row>
      <xdr:rowOff>863600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98" t="29236" r="4774" b="22994"/>
        <a:stretch/>
      </xdr:blipFill>
      <xdr:spPr>
        <a:xfrm>
          <a:off x="0" y="2451100"/>
          <a:ext cx="20408900" cy="6858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38100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421600" cy="241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38100</xdr:rowOff>
    </xdr:from>
    <xdr:to>
      <xdr:col>10</xdr:col>
      <xdr:colOff>25400</xdr:colOff>
      <xdr:row>7</xdr:row>
      <xdr:rowOff>863600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98" t="29236" r="4774" b="22994"/>
        <a:stretch/>
      </xdr:blipFill>
      <xdr:spPr>
        <a:xfrm>
          <a:off x="0" y="2451100"/>
          <a:ext cx="20408900" cy="6858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38100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421600" cy="241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38100</xdr:rowOff>
    </xdr:from>
    <xdr:to>
      <xdr:col>10</xdr:col>
      <xdr:colOff>25400</xdr:colOff>
      <xdr:row>7</xdr:row>
      <xdr:rowOff>863600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98" t="29236" r="4774" b="22994"/>
        <a:stretch/>
      </xdr:blipFill>
      <xdr:spPr>
        <a:xfrm>
          <a:off x="0" y="2451100"/>
          <a:ext cx="20408900" cy="685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25400</xdr:rowOff>
    </xdr:from>
    <xdr:to>
      <xdr:col>10</xdr:col>
      <xdr:colOff>12700</xdr:colOff>
      <xdr:row>2</xdr:row>
      <xdr:rowOff>50800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400"/>
          <a:ext cx="20421600" cy="241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88900</xdr:rowOff>
    </xdr:from>
    <xdr:to>
      <xdr:col>10</xdr:col>
      <xdr:colOff>0</xdr:colOff>
      <xdr:row>7</xdr:row>
      <xdr:rowOff>977900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98" t="29236" r="4774" b="22994"/>
        <a:stretch/>
      </xdr:blipFill>
      <xdr:spPr>
        <a:xfrm>
          <a:off x="0" y="2476500"/>
          <a:ext cx="20408900" cy="685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609600</xdr:colOff>
      <xdr:row>59</xdr:row>
      <xdr:rowOff>0</xdr:rowOff>
    </xdr:from>
    <xdr:to>
      <xdr:col>3</xdr:col>
      <xdr:colOff>723900</xdr:colOff>
      <xdr:row>60</xdr:row>
      <xdr:rowOff>57150</xdr:rowOff>
    </xdr:to>
    <xdr:sp macro="" textlink="">
      <xdr:nvSpPr>
        <xdr:cNvPr id="23592" name="Text Box 5"/>
        <xdr:cNvSpPr txBox="1">
          <a:spLocks noChangeArrowheads="1"/>
        </xdr:cNvSpPr>
      </xdr:nvSpPr>
      <xdr:spPr bwMode="auto">
        <a:xfrm>
          <a:off x="13392150" y="13411200"/>
          <a:ext cx="1143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25400</xdr:colOff>
      <xdr:row>0</xdr:row>
      <xdr:rowOff>16933</xdr:rowOff>
    </xdr:from>
    <xdr:to>
      <xdr:col>10</xdr:col>
      <xdr:colOff>25400</xdr:colOff>
      <xdr:row>2</xdr:row>
      <xdr:rowOff>143933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400" y="16933"/>
          <a:ext cx="20404667" cy="2396067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2</xdr:row>
      <xdr:rowOff>169333</xdr:rowOff>
    </xdr:from>
    <xdr:to>
      <xdr:col>10</xdr:col>
      <xdr:colOff>12700</xdr:colOff>
      <xdr:row>7</xdr:row>
      <xdr:rowOff>1299633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98" t="29236" r="4774" b="22994"/>
        <a:stretch/>
      </xdr:blipFill>
      <xdr:spPr>
        <a:xfrm>
          <a:off x="25400" y="2429933"/>
          <a:ext cx="20358100" cy="6781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609600</xdr:colOff>
      <xdr:row>59</xdr:row>
      <xdr:rowOff>0</xdr:rowOff>
    </xdr:from>
    <xdr:to>
      <xdr:col>3</xdr:col>
      <xdr:colOff>723900</xdr:colOff>
      <xdr:row>60</xdr:row>
      <xdr:rowOff>57150</xdr:rowOff>
    </xdr:to>
    <xdr:sp macro="" textlink="">
      <xdr:nvSpPr>
        <xdr:cNvPr id="14416" name="Text Box 5"/>
        <xdr:cNvSpPr txBox="1">
          <a:spLocks noChangeArrowheads="1"/>
        </xdr:cNvSpPr>
      </xdr:nvSpPr>
      <xdr:spPr bwMode="auto">
        <a:xfrm>
          <a:off x="13392150" y="13411200"/>
          <a:ext cx="1143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76200</xdr:colOff>
      <xdr:row>2</xdr:row>
      <xdr:rowOff>25400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421600" cy="241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76200</xdr:rowOff>
    </xdr:from>
    <xdr:to>
      <xdr:col>10</xdr:col>
      <xdr:colOff>63500</xdr:colOff>
      <xdr:row>7</xdr:row>
      <xdr:rowOff>965200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98" t="29236" r="4774" b="22994"/>
        <a:stretch/>
      </xdr:blipFill>
      <xdr:spPr>
        <a:xfrm>
          <a:off x="0" y="2438400"/>
          <a:ext cx="20345400" cy="6794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38100</xdr:colOff>
      <xdr:row>2</xdr:row>
      <xdr:rowOff>50800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421600" cy="241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101600</xdr:rowOff>
    </xdr:from>
    <xdr:to>
      <xdr:col>10</xdr:col>
      <xdr:colOff>25400</xdr:colOff>
      <xdr:row>7</xdr:row>
      <xdr:rowOff>1054100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98" t="29236" r="4774" b="22994"/>
        <a:stretch/>
      </xdr:blipFill>
      <xdr:spPr>
        <a:xfrm>
          <a:off x="0" y="2463800"/>
          <a:ext cx="20408900" cy="6858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38100</xdr:colOff>
      <xdr:row>2</xdr:row>
      <xdr:rowOff>50800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421600" cy="241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88900</xdr:rowOff>
    </xdr:from>
    <xdr:to>
      <xdr:col>10</xdr:col>
      <xdr:colOff>25400</xdr:colOff>
      <xdr:row>7</xdr:row>
      <xdr:rowOff>1041400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98" t="29236" r="4774" b="22994"/>
        <a:stretch/>
      </xdr:blipFill>
      <xdr:spPr>
        <a:xfrm>
          <a:off x="0" y="2451100"/>
          <a:ext cx="20408900" cy="6858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38100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421600" cy="241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38100</xdr:rowOff>
    </xdr:from>
    <xdr:to>
      <xdr:col>10</xdr:col>
      <xdr:colOff>25400</xdr:colOff>
      <xdr:row>7</xdr:row>
      <xdr:rowOff>863600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98" t="29236" r="4774" b="22994"/>
        <a:stretch/>
      </xdr:blipFill>
      <xdr:spPr>
        <a:xfrm>
          <a:off x="0" y="2451100"/>
          <a:ext cx="20408900" cy="6858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38100</xdr:colOff>
      <xdr:row>2</xdr:row>
      <xdr:rowOff>152400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421600" cy="241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190500</xdr:rowOff>
    </xdr:from>
    <xdr:to>
      <xdr:col>10</xdr:col>
      <xdr:colOff>25400</xdr:colOff>
      <xdr:row>7</xdr:row>
      <xdr:rowOff>1397000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98" t="29236" r="4774" b="22994"/>
        <a:stretch/>
      </xdr:blipFill>
      <xdr:spPr>
        <a:xfrm>
          <a:off x="0" y="2451100"/>
          <a:ext cx="20408900" cy="6858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76200</xdr:colOff>
      <xdr:row>1</xdr:row>
      <xdr:rowOff>1168400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0421600" cy="2413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1206500</xdr:rowOff>
    </xdr:from>
    <xdr:to>
      <xdr:col>10</xdr:col>
      <xdr:colOff>63500</xdr:colOff>
      <xdr:row>7</xdr:row>
      <xdr:rowOff>596900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98" t="29236" r="4774" b="22994"/>
        <a:stretch/>
      </xdr:blipFill>
      <xdr:spPr>
        <a:xfrm>
          <a:off x="0" y="2451100"/>
          <a:ext cx="20408900" cy="685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37"/>
  <sheetViews>
    <sheetView showGridLines="0" tabSelected="1" zoomScale="90" zoomScaleNormal="90" zoomScaleSheetLayoutView="50" zoomScalePageLayoutView="90" workbookViewId="0">
      <selection activeCell="D9" sqref="D9"/>
    </sheetView>
  </sheetViews>
  <sheetFormatPr baseColWidth="10" defaultColWidth="8.6640625" defaultRowHeight="12" x14ac:dyDescent="0"/>
  <cols>
    <col min="1" max="1" width="8.6640625" style="112"/>
    <col min="2" max="2" width="32" style="112" customWidth="1"/>
    <col min="3" max="3" width="173.5" style="112" customWidth="1"/>
    <col min="4" max="4" width="15.5" style="113" customWidth="1"/>
    <col min="5" max="5" width="7.6640625" style="137" customWidth="1"/>
    <col min="6" max="6" width="8.5" style="112" hidden="1" customWidth="1"/>
    <col min="7" max="7" width="12.83203125" style="112" hidden="1" customWidth="1"/>
    <col min="8" max="8" width="6.83203125" style="112" hidden="1" customWidth="1"/>
    <col min="9" max="9" width="12.6640625" style="114" customWidth="1"/>
    <col min="10" max="10" width="18.1640625" style="135" customWidth="1"/>
    <col min="11" max="11" width="17" style="102" customWidth="1"/>
    <col min="12" max="12" width="15.5" style="103" customWidth="1"/>
    <col min="13" max="13" width="13.5" style="103" customWidth="1"/>
    <col min="14" max="14" width="8.6640625" style="103"/>
    <col min="15" max="15" width="10.5" style="103" bestFit="1" customWidth="1"/>
    <col min="16" max="16" width="10.5" style="102" bestFit="1" customWidth="1"/>
    <col min="17" max="17" width="8.6640625" style="102"/>
    <col min="18" max="18" width="10.5" style="104" bestFit="1" customWidth="1"/>
    <col min="19" max="246" width="8.6640625" style="104"/>
    <col min="247" max="16384" width="8.6640625" style="112"/>
  </cols>
  <sheetData>
    <row r="1" spans="1:246" s="119" customFormat="1" ht="94" customHeight="1">
      <c r="B1" s="119" t="s">
        <v>444</v>
      </c>
      <c r="E1" s="70"/>
      <c r="J1" s="128"/>
    </row>
    <row r="2" spans="1:246" s="119" customFormat="1" ht="94" customHeight="1">
      <c r="E2" s="70"/>
      <c r="J2" s="128"/>
    </row>
    <row r="3" spans="1:246" s="119" customFormat="1" ht="94" customHeight="1">
      <c r="E3" s="70"/>
      <c r="J3" s="128"/>
    </row>
    <row r="4" spans="1:246" s="119" customFormat="1" ht="94" customHeight="1">
      <c r="E4" s="70"/>
      <c r="J4" s="128"/>
    </row>
    <row r="5" spans="1:246" s="119" customFormat="1" ht="94" customHeight="1">
      <c r="E5" s="70"/>
      <c r="J5" s="128"/>
    </row>
    <row r="6" spans="1:246" s="119" customFormat="1" ht="94" customHeight="1">
      <c r="E6" s="70"/>
      <c r="J6" s="128"/>
    </row>
    <row r="7" spans="1:246" s="119" customFormat="1" ht="94" customHeight="1">
      <c r="E7" s="70"/>
      <c r="J7" s="128"/>
    </row>
    <row r="8" spans="1:246" s="119" customFormat="1" ht="74" customHeight="1">
      <c r="B8" s="115"/>
      <c r="C8" s="115"/>
      <c r="D8" s="115"/>
      <c r="E8" s="71"/>
      <c r="F8" s="115"/>
      <c r="G8" s="115"/>
      <c r="H8" s="115"/>
      <c r="I8" s="115"/>
      <c r="J8" s="129"/>
    </row>
    <row r="9" spans="1:246" s="124" customFormat="1" ht="20" customHeight="1">
      <c r="A9" s="116" t="s">
        <v>748</v>
      </c>
      <c r="B9" s="143" t="s">
        <v>437</v>
      </c>
      <c r="C9" s="116" t="s">
        <v>438</v>
      </c>
      <c r="D9" s="222" t="s">
        <v>154</v>
      </c>
      <c r="E9" s="10" t="s">
        <v>444</v>
      </c>
      <c r="F9" s="93" t="s">
        <v>23</v>
      </c>
      <c r="G9" s="93" t="s">
        <v>24</v>
      </c>
      <c r="H9" s="93" t="s">
        <v>22</v>
      </c>
      <c r="I9" s="94" t="s">
        <v>155</v>
      </c>
      <c r="J9" s="130" t="s">
        <v>156</v>
      </c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85"/>
      <c r="W9" s="85"/>
      <c r="X9" s="85"/>
      <c r="Y9" s="85"/>
      <c r="Z9" s="85"/>
      <c r="AA9" s="85"/>
      <c r="AB9" s="85"/>
      <c r="AC9" s="85"/>
      <c r="AD9" s="85"/>
      <c r="AE9" s="85"/>
      <c r="AF9" s="85"/>
      <c r="AG9" s="85"/>
      <c r="AH9" s="85"/>
      <c r="AI9" s="85"/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/>
      <c r="AW9" s="85"/>
      <c r="AX9" s="85"/>
      <c r="AY9" s="85"/>
      <c r="AZ9" s="85"/>
      <c r="BA9" s="85"/>
      <c r="BB9" s="85"/>
      <c r="BC9" s="85"/>
      <c r="BD9" s="85"/>
      <c r="BE9" s="85"/>
      <c r="BF9" s="85"/>
      <c r="BG9" s="85"/>
      <c r="BH9" s="85"/>
      <c r="BI9" s="85"/>
      <c r="BJ9" s="85"/>
      <c r="BK9" s="85"/>
      <c r="BL9" s="85"/>
      <c r="BM9" s="85"/>
      <c r="BN9" s="85"/>
      <c r="BO9" s="85"/>
      <c r="BP9" s="85"/>
      <c r="BQ9" s="95"/>
      <c r="BR9" s="95"/>
      <c r="BS9" s="95"/>
      <c r="BT9" s="95"/>
      <c r="BU9" s="95"/>
      <c r="BV9" s="95"/>
      <c r="BW9" s="95"/>
      <c r="BX9" s="95"/>
      <c r="BY9" s="95"/>
      <c r="BZ9" s="95"/>
      <c r="CA9" s="95"/>
      <c r="CB9" s="95"/>
      <c r="CC9" s="95"/>
      <c r="CD9" s="95"/>
      <c r="CE9" s="95"/>
      <c r="CF9" s="95"/>
      <c r="CG9" s="95"/>
      <c r="CH9" s="95"/>
      <c r="CI9" s="95"/>
      <c r="CJ9" s="95"/>
      <c r="CK9" s="95"/>
      <c r="CL9" s="95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95"/>
      <c r="CZ9" s="95"/>
      <c r="DA9" s="95"/>
      <c r="DB9" s="95"/>
      <c r="DC9" s="95"/>
      <c r="DD9" s="95"/>
      <c r="DE9" s="95"/>
      <c r="DF9" s="95"/>
      <c r="DG9" s="95"/>
      <c r="DH9" s="95"/>
      <c r="DI9" s="95"/>
      <c r="DJ9" s="95"/>
      <c r="DK9" s="95"/>
      <c r="DL9" s="95"/>
      <c r="DM9" s="95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95"/>
      <c r="EA9" s="95"/>
      <c r="EB9" s="95"/>
      <c r="EC9" s="95"/>
      <c r="ED9" s="95"/>
      <c r="EE9" s="95"/>
      <c r="EF9" s="95"/>
      <c r="EG9" s="95"/>
      <c r="EH9" s="95"/>
      <c r="EI9" s="95"/>
      <c r="EJ9" s="95"/>
      <c r="EK9" s="95"/>
      <c r="EL9" s="95"/>
      <c r="EM9" s="95"/>
      <c r="EN9" s="95"/>
      <c r="EO9" s="95"/>
      <c r="EP9" s="95"/>
      <c r="EQ9" s="95"/>
      <c r="ER9" s="95"/>
      <c r="ES9" s="95"/>
      <c r="ET9" s="95"/>
      <c r="EU9" s="95"/>
      <c r="EV9" s="95"/>
      <c r="EW9" s="95"/>
      <c r="EX9" s="95"/>
      <c r="EY9" s="95"/>
      <c r="EZ9" s="95"/>
      <c r="FA9" s="95"/>
      <c r="FB9" s="95"/>
      <c r="FC9" s="95"/>
      <c r="FD9" s="95"/>
      <c r="FE9" s="95"/>
      <c r="FF9" s="95"/>
      <c r="FG9" s="95"/>
      <c r="FH9" s="95"/>
      <c r="FI9" s="95"/>
      <c r="FJ9" s="95"/>
      <c r="FK9" s="95"/>
      <c r="FL9" s="95"/>
      <c r="FM9" s="95"/>
      <c r="FN9" s="95"/>
      <c r="FO9" s="95"/>
      <c r="FP9" s="95"/>
      <c r="FQ9" s="95"/>
      <c r="FR9" s="95"/>
      <c r="FS9" s="95"/>
      <c r="FT9" s="95"/>
      <c r="FU9" s="95"/>
      <c r="FV9" s="95"/>
      <c r="FW9" s="95"/>
      <c r="FX9" s="95"/>
      <c r="FY9" s="95"/>
      <c r="FZ9" s="95"/>
      <c r="GA9" s="95"/>
      <c r="GB9" s="95"/>
      <c r="GC9" s="95"/>
      <c r="GD9" s="95"/>
      <c r="GE9" s="95"/>
      <c r="GF9" s="95"/>
      <c r="GG9" s="95"/>
      <c r="GH9" s="95"/>
      <c r="GI9" s="95"/>
      <c r="GJ9" s="95"/>
      <c r="GK9" s="95"/>
      <c r="GL9" s="95"/>
      <c r="GM9" s="95"/>
      <c r="GN9" s="95"/>
      <c r="GO9" s="95"/>
      <c r="GP9" s="95"/>
      <c r="GQ9" s="95"/>
      <c r="GR9" s="95"/>
      <c r="GS9" s="95"/>
      <c r="GT9" s="95"/>
      <c r="GU9" s="95"/>
      <c r="GV9" s="95"/>
      <c r="GW9" s="95"/>
      <c r="GX9" s="95"/>
      <c r="GY9" s="95"/>
      <c r="GZ9" s="95"/>
      <c r="HA9" s="95"/>
      <c r="HB9" s="95"/>
      <c r="HC9" s="95"/>
      <c r="HD9" s="95"/>
      <c r="HE9" s="95"/>
      <c r="HF9" s="95"/>
      <c r="HG9" s="95"/>
      <c r="HH9" s="95"/>
      <c r="HI9" s="95"/>
      <c r="HJ9" s="95"/>
      <c r="HK9" s="95"/>
      <c r="HL9" s="95"/>
      <c r="HM9" s="95"/>
      <c r="HN9" s="95"/>
      <c r="HO9" s="95"/>
      <c r="HP9" s="95"/>
      <c r="HQ9" s="95"/>
      <c r="HR9" s="95"/>
      <c r="HS9" s="95"/>
      <c r="HT9" s="95"/>
      <c r="HU9" s="95"/>
      <c r="HV9" s="95"/>
      <c r="HW9" s="95"/>
      <c r="HX9" s="95"/>
      <c r="HY9" s="95"/>
      <c r="HZ9" s="95"/>
      <c r="IA9" s="95"/>
      <c r="IB9" s="95"/>
      <c r="IC9" s="95"/>
      <c r="ID9" s="95"/>
      <c r="IE9" s="95"/>
      <c r="IF9" s="95"/>
      <c r="IG9" s="95"/>
      <c r="IH9" s="95"/>
      <c r="II9" s="95"/>
      <c r="IJ9" s="95"/>
      <c r="IK9" s="95"/>
      <c r="IL9" s="95"/>
    </row>
    <row r="10" spans="1:246" s="124" customFormat="1" ht="21" customHeight="1">
      <c r="A10" s="125"/>
      <c r="B10" s="121" t="s">
        <v>210</v>
      </c>
      <c r="C10" s="117"/>
      <c r="D10" s="98"/>
      <c r="E10" s="136"/>
      <c r="F10" s="97"/>
      <c r="G10" s="97"/>
      <c r="H10" s="97"/>
      <c r="I10" s="99"/>
      <c r="J10" s="131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85"/>
      <c r="BB10" s="85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95"/>
      <c r="BR10" s="95"/>
      <c r="BS10" s="95"/>
      <c r="BT10" s="95"/>
      <c r="BU10" s="95"/>
      <c r="BV10" s="95"/>
      <c r="BW10" s="95"/>
      <c r="BX10" s="95"/>
      <c r="BY10" s="95"/>
      <c r="BZ10" s="95"/>
      <c r="CA10" s="95"/>
      <c r="CB10" s="95"/>
      <c r="CC10" s="95"/>
      <c r="CD10" s="95"/>
      <c r="CE10" s="95"/>
      <c r="CF10" s="95"/>
      <c r="CG10" s="95"/>
      <c r="CH10" s="95"/>
      <c r="CI10" s="95"/>
      <c r="CJ10" s="95"/>
      <c r="CK10" s="95"/>
      <c r="CL10" s="95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95"/>
      <c r="CZ10" s="95"/>
      <c r="DA10" s="95"/>
      <c r="DB10" s="95"/>
      <c r="DC10" s="95"/>
      <c r="DD10" s="95"/>
      <c r="DE10" s="95"/>
      <c r="DF10" s="95"/>
      <c r="DG10" s="95"/>
      <c r="DH10" s="95"/>
      <c r="DI10" s="95"/>
      <c r="DJ10" s="95"/>
      <c r="DK10" s="95"/>
      <c r="DL10" s="95"/>
      <c r="DM10" s="95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95"/>
      <c r="EA10" s="95"/>
      <c r="EB10" s="95"/>
      <c r="EC10" s="95"/>
      <c r="ED10" s="95"/>
      <c r="EE10" s="95"/>
      <c r="EF10" s="95"/>
      <c r="EG10" s="95"/>
      <c r="EH10" s="95"/>
      <c r="EI10" s="95"/>
      <c r="EJ10" s="95"/>
      <c r="EK10" s="95"/>
      <c r="EL10" s="95"/>
      <c r="EM10" s="95"/>
      <c r="EN10" s="95"/>
      <c r="EO10" s="95"/>
      <c r="EP10" s="95"/>
      <c r="EQ10" s="95"/>
      <c r="ER10" s="95"/>
      <c r="ES10" s="95"/>
      <c r="ET10" s="95"/>
      <c r="EU10" s="95"/>
      <c r="EV10" s="95"/>
      <c r="EW10" s="95"/>
      <c r="EX10" s="95"/>
      <c r="EY10" s="95"/>
      <c r="EZ10" s="95"/>
      <c r="FA10" s="95"/>
      <c r="FB10" s="95"/>
      <c r="FC10" s="95"/>
      <c r="FD10" s="95"/>
      <c r="FE10" s="95"/>
      <c r="FF10" s="95"/>
      <c r="FG10" s="95"/>
      <c r="FH10" s="95"/>
      <c r="FI10" s="95"/>
      <c r="FJ10" s="95"/>
      <c r="FK10" s="95"/>
      <c r="FL10" s="95"/>
      <c r="FM10" s="95"/>
      <c r="FN10" s="95"/>
      <c r="FO10" s="95"/>
      <c r="FP10" s="95"/>
      <c r="FQ10" s="95"/>
      <c r="FR10" s="95"/>
      <c r="FS10" s="95"/>
      <c r="FT10" s="95"/>
      <c r="FU10" s="95"/>
      <c r="FV10" s="95"/>
      <c r="FW10" s="95"/>
      <c r="FX10" s="95"/>
      <c r="FY10" s="95"/>
      <c r="FZ10" s="95"/>
      <c r="GA10" s="95"/>
      <c r="GB10" s="95"/>
      <c r="GC10" s="95"/>
      <c r="GD10" s="95"/>
      <c r="GE10" s="95"/>
      <c r="GF10" s="95"/>
      <c r="GG10" s="95"/>
      <c r="GH10" s="95"/>
      <c r="GI10" s="95"/>
      <c r="GJ10" s="95"/>
      <c r="GK10" s="95"/>
      <c r="GL10" s="95"/>
      <c r="GM10" s="95"/>
      <c r="GN10" s="95"/>
      <c r="GO10" s="95"/>
      <c r="GP10" s="95"/>
      <c r="GQ10" s="95"/>
      <c r="GR10" s="95"/>
      <c r="GS10" s="95"/>
      <c r="GT10" s="95"/>
      <c r="GU10" s="95"/>
      <c r="GV10" s="95"/>
      <c r="GW10" s="95"/>
      <c r="GX10" s="95"/>
      <c r="GY10" s="95"/>
      <c r="GZ10" s="95"/>
      <c r="HA10" s="95"/>
      <c r="HB10" s="95"/>
      <c r="HC10" s="95"/>
      <c r="HD10" s="95"/>
      <c r="HE10" s="95"/>
      <c r="HF10" s="95"/>
      <c r="HG10" s="95"/>
      <c r="HH10" s="95"/>
      <c r="HI10" s="95"/>
      <c r="HJ10" s="95"/>
      <c r="HK10" s="95"/>
      <c r="HL10" s="95"/>
      <c r="HM10" s="95"/>
      <c r="HN10" s="95"/>
      <c r="HO10" s="95"/>
      <c r="HP10" s="95"/>
      <c r="HQ10" s="95"/>
      <c r="HR10" s="95"/>
      <c r="HS10" s="95"/>
      <c r="HT10" s="95"/>
      <c r="HU10" s="95"/>
      <c r="HV10" s="95"/>
      <c r="HW10" s="95"/>
      <c r="HX10" s="95"/>
      <c r="HY10" s="95"/>
      <c r="HZ10" s="95"/>
      <c r="IA10" s="95"/>
      <c r="IB10" s="95"/>
      <c r="IC10" s="95"/>
      <c r="ID10" s="95"/>
      <c r="IE10" s="95"/>
      <c r="IF10" s="95"/>
      <c r="IG10" s="95"/>
      <c r="IH10" s="95"/>
      <c r="II10" s="95"/>
      <c r="IJ10" s="95"/>
      <c r="IK10" s="95"/>
      <c r="IL10" s="95"/>
    </row>
    <row r="11" spans="1:246" ht="18" customHeight="1">
      <c r="A11" s="272" t="s">
        <v>747</v>
      </c>
      <c r="B11" s="122" t="s">
        <v>187</v>
      </c>
      <c r="C11" s="62" t="s">
        <v>193</v>
      </c>
      <c r="D11" s="100">
        <v>677.04</v>
      </c>
      <c r="E11" s="53" t="s">
        <v>439</v>
      </c>
      <c r="F11" s="101"/>
      <c r="G11" s="101"/>
      <c r="H11" s="101"/>
      <c r="I11" s="51">
        <v>0</v>
      </c>
      <c r="J11" s="132">
        <f t="shared" ref="J11:J18" si="0">I11*D11</f>
        <v>0</v>
      </c>
      <c r="K11" s="85"/>
      <c r="L11" s="85"/>
      <c r="M11" s="85"/>
      <c r="N11" s="85"/>
      <c r="O11" s="85"/>
      <c r="P11" s="85"/>
      <c r="Q11" s="85"/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85"/>
      <c r="AC11" s="85"/>
      <c r="AD11" s="85"/>
      <c r="AE11" s="85"/>
      <c r="AF11" s="85"/>
      <c r="AG11" s="85"/>
      <c r="AH11" s="85"/>
      <c r="AI11" s="85"/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/>
      <c r="AW11" s="85"/>
      <c r="AX11" s="85"/>
      <c r="AY11" s="85"/>
      <c r="AZ11" s="85"/>
      <c r="BA11" s="85"/>
      <c r="BB11" s="85"/>
      <c r="BC11" s="85"/>
      <c r="BD11" s="85"/>
      <c r="BE11" s="85"/>
      <c r="BF11" s="85"/>
      <c r="BG11" s="85"/>
      <c r="BH11" s="85"/>
      <c r="BI11" s="85"/>
      <c r="BJ11" s="85"/>
      <c r="BK11" s="85"/>
      <c r="BL11" s="85"/>
      <c r="BM11" s="85"/>
      <c r="BN11" s="85"/>
      <c r="BO11" s="85"/>
      <c r="BP11" s="85"/>
    </row>
    <row r="12" spans="1:246" ht="18" customHeight="1">
      <c r="A12" s="272"/>
      <c r="B12" s="123" t="s">
        <v>188</v>
      </c>
      <c r="C12" s="61" t="s">
        <v>194</v>
      </c>
      <c r="D12" s="100">
        <v>1081.5999999999999</v>
      </c>
      <c r="E12" s="54" t="s">
        <v>439</v>
      </c>
      <c r="F12" s="105"/>
      <c r="G12" s="105"/>
      <c r="H12" s="105"/>
      <c r="I12" s="56">
        <v>0</v>
      </c>
      <c r="J12" s="133">
        <f t="shared" si="0"/>
        <v>0</v>
      </c>
      <c r="K12" s="85"/>
      <c r="L12" s="85"/>
      <c r="M12" s="85"/>
      <c r="N12" s="85"/>
      <c r="O12" s="85"/>
      <c r="P12" s="85"/>
      <c r="Q12" s="85"/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85"/>
      <c r="AC12" s="85"/>
      <c r="AD12" s="85"/>
      <c r="AE12" s="85"/>
      <c r="AF12" s="85"/>
      <c r="AG12" s="85"/>
      <c r="AH12" s="85"/>
      <c r="AI12" s="85"/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/>
      <c r="AW12" s="85"/>
      <c r="AX12" s="85"/>
      <c r="AY12" s="85"/>
      <c r="AZ12" s="85"/>
      <c r="BA12" s="85"/>
      <c r="BB12" s="85"/>
      <c r="BC12" s="85"/>
      <c r="BD12" s="85"/>
      <c r="BE12" s="85"/>
      <c r="BF12" s="85"/>
      <c r="BG12" s="85"/>
      <c r="BH12" s="85"/>
      <c r="BI12" s="85"/>
      <c r="BJ12" s="85"/>
      <c r="BK12" s="85"/>
      <c r="BL12" s="85"/>
      <c r="BM12" s="85"/>
      <c r="BN12" s="85"/>
      <c r="BO12" s="85"/>
      <c r="BP12" s="85"/>
    </row>
    <row r="13" spans="1:246" s="124" customFormat="1" ht="21" customHeight="1">
      <c r="A13" s="272"/>
      <c r="B13" s="121" t="s">
        <v>211</v>
      </c>
      <c r="C13" s="117"/>
      <c r="D13" s="98"/>
      <c r="E13" s="136"/>
      <c r="F13" s="97"/>
      <c r="G13" s="97"/>
      <c r="H13" s="97"/>
      <c r="I13" s="139"/>
      <c r="J13" s="131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85"/>
      <c r="BB13" s="85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/>
      <c r="EU13" s="95"/>
      <c r="EV13" s="95"/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95"/>
      <c r="FY13" s="95"/>
      <c r="FZ13" s="95"/>
      <c r="GA13" s="95"/>
      <c r="GB13" s="95"/>
      <c r="GC13" s="95"/>
      <c r="GD13" s="95"/>
      <c r="GE13" s="95"/>
      <c r="GF13" s="95"/>
      <c r="GG13" s="95"/>
      <c r="GH13" s="95"/>
      <c r="GI13" s="95"/>
      <c r="GJ13" s="95"/>
      <c r="GK13" s="95"/>
      <c r="GL13" s="95"/>
      <c r="GM13" s="95"/>
      <c r="GN13" s="95"/>
      <c r="GO13" s="95"/>
      <c r="GP13" s="95"/>
      <c r="GQ13" s="95"/>
      <c r="GR13" s="95"/>
      <c r="GS13" s="95"/>
      <c r="GT13" s="95"/>
      <c r="GU13" s="95"/>
      <c r="GV13" s="95"/>
      <c r="GW13" s="95"/>
      <c r="GX13" s="95"/>
      <c r="GY13" s="95"/>
      <c r="GZ13" s="95"/>
      <c r="HA13" s="95"/>
      <c r="HB13" s="95"/>
      <c r="HC13" s="95"/>
      <c r="HD13" s="95"/>
      <c r="HE13" s="95"/>
      <c r="HF13" s="95"/>
      <c r="HG13" s="95"/>
      <c r="HH13" s="95"/>
      <c r="HI13" s="95"/>
      <c r="HJ13" s="95"/>
      <c r="HK13" s="95"/>
      <c r="HL13" s="95"/>
      <c r="HM13" s="95"/>
      <c r="HN13" s="95"/>
      <c r="HO13" s="95"/>
      <c r="HP13" s="95"/>
      <c r="HQ13" s="95"/>
      <c r="HR13" s="95"/>
      <c r="HS13" s="95"/>
      <c r="HT13" s="95"/>
      <c r="HU13" s="95"/>
      <c r="HV13" s="95"/>
      <c r="HW13" s="95"/>
      <c r="HX13" s="95"/>
      <c r="HY13" s="95"/>
      <c r="HZ13" s="95"/>
      <c r="IA13" s="95"/>
      <c r="IB13" s="95"/>
      <c r="IC13" s="95"/>
      <c r="ID13" s="95"/>
      <c r="IE13" s="95"/>
      <c r="IF13" s="95"/>
      <c r="IG13" s="95"/>
      <c r="IH13" s="95"/>
      <c r="II13" s="95"/>
      <c r="IJ13" s="95"/>
      <c r="IK13" s="95"/>
      <c r="IL13" s="95"/>
    </row>
    <row r="14" spans="1:246" ht="18" customHeight="1">
      <c r="A14" s="272"/>
      <c r="B14" s="122" t="s">
        <v>186</v>
      </c>
      <c r="C14" s="62" t="s">
        <v>195</v>
      </c>
      <c r="D14" s="100">
        <v>665.18</v>
      </c>
      <c r="E14" s="53" t="s">
        <v>439</v>
      </c>
      <c r="F14" s="101"/>
      <c r="G14" s="101"/>
      <c r="H14" s="101"/>
      <c r="I14" s="51">
        <v>0</v>
      </c>
      <c r="J14" s="132">
        <f t="shared" si="0"/>
        <v>0</v>
      </c>
      <c r="K14" s="85"/>
      <c r="L14" s="85"/>
      <c r="M14" s="85"/>
      <c r="N14" s="85"/>
      <c r="O14" s="85"/>
      <c r="P14" s="85"/>
      <c r="Q14" s="85"/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85"/>
      <c r="AC14" s="85"/>
      <c r="AD14" s="85"/>
      <c r="AE14" s="85"/>
      <c r="AF14" s="85"/>
      <c r="AG14" s="85"/>
      <c r="AH14" s="85"/>
      <c r="AI14" s="85"/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/>
      <c r="AW14" s="85"/>
      <c r="AX14" s="85"/>
      <c r="AY14" s="85"/>
      <c r="AZ14" s="85"/>
      <c r="BA14" s="85"/>
      <c r="BB14" s="85"/>
      <c r="BC14" s="85"/>
      <c r="BD14" s="85"/>
      <c r="BE14" s="85"/>
      <c r="BF14" s="85"/>
      <c r="BG14" s="85"/>
      <c r="BH14" s="85"/>
      <c r="BI14" s="85"/>
      <c r="BJ14" s="85"/>
      <c r="BK14" s="85"/>
      <c r="BL14" s="85"/>
      <c r="BM14" s="85"/>
      <c r="BN14" s="85"/>
      <c r="BO14" s="85"/>
      <c r="BP14" s="85"/>
    </row>
    <row r="15" spans="1:246" ht="18" customHeight="1">
      <c r="A15" s="272"/>
      <c r="B15" s="123" t="s">
        <v>189</v>
      </c>
      <c r="C15" s="61" t="s">
        <v>196</v>
      </c>
      <c r="D15" s="100">
        <v>709.8</v>
      </c>
      <c r="E15" s="54" t="s">
        <v>439</v>
      </c>
      <c r="F15" s="105"/>
      <c r="G15" s="105"/>
      <c r="H15" s="105"/>
      <c r="I15" s="56">
        <v>0</v>
      </c>
      <c r="J15" s="133">
        <f t="shared" si="0"/>
        <v>0</v>
      </c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</row>
    <row r="16" spans="1:246" ht="18" customHeight="1">
      <c r="A16" s="272"/>
      <c r="B16" s="122" t="s">
        <v>190</v>
      </c>
      <c r="C16" s="62" t="s">
        <v>197</v>
      </c>
      <c r="D16" s="100">
        <v>746.3</v>
      </c>
      <c r="E16" s="53" t="s">
        <v>439</v>
      </c>
      <c r="F16" s="101"/>
      <c r="G16" s="101"/>
      <c r="H16" s="101"/>
      <c r="I16" s="51">
        <v>0</v>
      </c>
      <c r="J16" s="132">
        <f t="shared" si="0"/>
        <v>0</v>
      </c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</row>
    <row r="17" spans="1:246" ht="18" customHeight="1">
      <c r="A17" s="272"/>
      <c r="B17" s="123" t="s">
        <v>191</v>
      </c>
      <c r="C17" s="61" t="s">
        <v>198</v>
      </c>
      <c r="D17" s="100">
        <v>843.65</v>
      </c>
      <c r="E17" s="54" t="s">
        <v>439</v>
      </c>
      <c r="F17" s="105"/>
      <c r="G17" s="105"/>
      <c r="H17" s="105"/>
      <c r="I17" s="56">
        <v>0</v>
      </c>
      <c r="J17" s="133">
        <f t="shared" si="0"/>
        <v>0</v>
      </c>
      <c r="K17" s="85"/>
      <c r="L17" s="85"/>
      <c r="M17" s="85"/>
      <c r="N17" s="85"/>
      <c r="O17" s="85"/>
      <c r="P17" s="85"/>
      <c r="Q17" s="85"/>
      <c r="R17" s="85"/>
      <c r="S17" s="85"/>
      <c r="T17" s="85"/>
      <c r="U17" s="85"/>
      <c r="V17" s="85"/>
      <c r="W17" s="85"/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</row>
    <row r="18" spans="1:246" ht="18" customHeight="1">
      <c r="A18" s="272"/>
      <c r="B18" s="122" t="s">
        <v>192</v>
      </c>
      <c r="C18" s="62" t="s">
        <v>199</v>
      </c>
      <c r="D18" s="100">
        <v>1011.3</v>
      </c>
      <c r="E18" s="53" t="s">
        <v>439</v>
      </c>
      <c r="F18" s="101"/>
      <c r="G18" s="101"/>
      <c r="H18" s="101"/>
      <c r="I18" s="51">
        <v>0</v>
      </c>
      <c r="J18" s="132">
        <f t="shared" si="0"/>
        <v>0</v>
      </c>
      <c r="K18" s="85"/>
      <c r="L18" s="85"/>
      <c r="M18" s="85"/>
      <c r="N18" s="85"/>
      <c r="O18" s="85"/>
      <c r="P18" s="85"/>
      <c r="Q18" s="85"/>
      <c r="R18" s="85"/>
      <c r="S18" s="85"/>
      <c r="T18" s="85"/>
      <c r="U18" s="85"/>
      <c r="V18" s="85"/>
      <c r="W18" s="85"/>
      <c r="X18" s="85"/>
      <c r="Y18" s="85"/>
      <c r="Z18" s="85"/>
      <c r="AA18" s="85"/>
      <c r="AB18" s="85"/>
      <c r="AC18" s="85"/>
      <c r="AD18" s="85"/>
      <c r="AE18" s="85"/>
      <c r="AF18" s="85"/>
      <c r="AG18" s="85"/>
      <c r="AH18" s="85"/>
      <c r="AI18" s="85"/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/>
      <c r="AW18" s="85"/>
      <c r="AX18" s="85"/>
      <c r="AY18" s="85"/>
      <c r="AZ18" s="85"/>
      <c r="BA18" s="85"/>
      <c r="BB18" s="85"/>
      <c r="BC18" s="85"/>
      <c r="BD18" s="85"/>
      <c r="BE18" s="85"/>
      <c r="BF18" s="85"/>
      <c r="BG18" s="85"/>
      <c r="BH18" s="85"/>
      <c r="BI18" s="85"/>
      <c r="BJ18" s="85"/>
      <c r="BK18" s="85"/>
      <c r="BL18" s="85"/>
      <c r="BM18" s="85"/>
      <c r="BN18" s="85"/>
      <c r="BO18" s="85"/>
      <c r="BP18" s="85"/>
    </row>
    <row r="19" spans="1:246" s="124" customFormat="1" ht="21" customHeight="1">
      <c r="A19" s="272"/>
      <c r="B19" s="121" t="s">
        <v>212</v>
      </c>
      <c r="C19" s="117"/>
      <c r="D19" s="98"/>
      <c r="E19" s="136"/>
      <c r="F19" s="97"/>
      <c r="G19" s="97"/>
      <c r="H19" s="97"/>
      <c r="I19" s="139"/>
      <c r="J19" s="131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85"/>
      <c r="BB19" s="85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95"/>
      <c r="FY19" s="95"/>
      <c r="FZ19" s="95"/>
      <c r="GA19" s="95"/>
      <c r="GB19" s="95"/>
      <c r="GC19" s="95"/>
      <c r="GD19" s="95"/>
      <c r="GE19" s="95"/>
      <c r="GF19" s="95"/>
      <c r="GG19" s="95"/>
      <c r="GH19" s="95"/>
      <c r="GI19" s="95"/>
      <c r="GJ19" s="95"/>
      <c r="GK19" s="95"/>
      <c r="GL19" s="95"/>
      <c r="GM19" s="95"/>
      <c r="GN19" s="95"/>
      <c r="GO19" s="95"/>
      <c r="GP19" s="95"/>
      <c r="GQ19" s="95"/>
      <c r="GR19" s="95"/>
      <c r="GS19" s="95"/>
      <c r="GT19" s="95"/>
      <c r="GU19" s="95"/>
      <c r="GV19" s="95"/>
      <c r="GW19" s="95"/>
      <c r="GX19" s="95"/>
      <c r="GY19" s="95"/>
      <c r="GZ19" s="95"/>
      <c r="HA19" s="95"/>
      <c r="HB19" s="95"/>
      <c r="HC19" s="95"/>
      <c r="HD19" s="95"/>
      <c r="HE19" s="95"/>
      <c r="HF19" s="95"/>
      <c r="HG19" s="95"/>
      <c r="HH19" s="95"/>
      <c r="HI19" s="95"/>
      <c r="HJ19" s="95"/>
      <c r="HK19" s="95"/>
      <c r="HL19" s="95"/>
      <c r="HM19" s="95"/>
      <c r="HN19" s="95"/>
      <c r="HO19" s="95"/>
      <c r="HP19" s="95"/>
      <c r="HQ19" s="95"/>
      <c r="HR19" s="95"/>
      <c r="HS19" s="95"/>
      <c r="HT19" s="95"/>
      <c r="HU19" s="95"/>
      <c r="HV19" s="95"/>
      <c r="HW19" s="95"/>
      <c r="HX19" s="95"/>
      <c r="HY19" s="95"/>
      <c r="HZ19" s="95"/>
      <c r="IA19" s="95"/>
      <c r="IB19" s="95"/>
      <c r="IC19" s="95"/>
      <c r="ID19" s="95"/>
      <c r="IE19" s="95"/>
      <c r="IF19" s="95"/>
      <c r="IG19" s="95"/>
      <c r="IH19" s="95"/>
      <c r="II19" s="95"/>
      <c r="IJ19" s="95"/>
      <c r="IK19" s="95"/>
      <c r="IL19" s="95"/>
    </row>
    <row r="20" spans="1:246" ht="18" customHeight="1">
      <c r="A20" s="272"/>
      <c r="B20" s="123" t="s">
        <v>200</v>
      </c>
      <c r="C20" s="61" t="s">
        <v>205</v>
      </c>
      <c r="D20" s="100">
        <v>2003.82</v>
      </c>
      <c r="E20" s="54" t="s">
        <v>439</v>
      </c>
      <c r="F20" s="105"/>
      <c r="G20" s="105"/>
      <c r="H20" s="105"/>
      <c r="I20" s="56">
        <v>0</v>
      </c>
      <c r="J20" s="133">
        <f t="shared" ref="J20:J29" si="1">I20*D20</f>
        <v>0</v>
      </c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D20" s="85"/>
      <c r="AE20" s="85"/>
      <c r="AF20" s="85"/>
      <c r="AG20" s="85"/>
      <c r="AH20" s="85"/>
      <c r="AI20" s="85"/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/>
      <c r="AW20" s="85"/>
      <c r="AX20" s="85"/>
      <c r="AY20" s="85"/>
      <c r="AZ20" s="85"/>
      <c r="BA20" s="85"/>
      <c r="BB20" s="85"/>
      <c r="BC20" s="85"/>
      <c r="BD20" s="85"/>
      <c r="BE20" s="85"/>
      <c r="BF20" s="85"/>
      <c r="BG20" s="85"/>
      <c r="BH20" s="85"/>
      <c r="BI20" s="85"/>
      <c r="BJ20" s="85"/>
      <c r="BK20" s="85"/>
      <c r="BL20" s="85"/>
      <c r="BM20" s="85"/>
      <c r="BN20" s="85"/>
      <c r="BO20" s="85"/>
      <c r="BP20" s="85"/>
    </row>
    <row r="21" spans="1:246" ht="18" customHeight="1">
      <c r="A21" s="272"/>
      <c r="B21" s="122" t="s">
        <v>201</v>
      </c>
      <c r="C21" s="62" t="s">
        <v>206</v>
      </c>
      <c r="D21" s="100">
        <v>2238.6</v>
      </c>
      <c r="E21" s="53" t="s">
        <v>439</v>
      </c>
      <c r="F21" s="101"/>
      <c r="G21" s="101"/>
      <c r="H21" s="101"/>
      <c r="I21" s="51">
        <v>0</v>
      </c>
      <c r="J21" s="132">
        <f t="shared" si="1"/>
        <v>0</v>
      </c>
      <c r="K21" s="85"/>
      <c r="L21" s="85"/>
      <c r="M21" s="85"/>
      <c r="N21" s="85"/>
      <c r="O21" s="85"/>
      <c r="P21" s="85"/>
      <c r="Q21" s="85"/>
      <c r="R21" s="85"/>
      <c r="S21" s="85"/>
      <c r="T21" s="85"/>
      <c r="U21" s="85"/>
      <c r="V21" s="85"/>
      <c r="W21" s="85"/>
      <c r="X21" s="85"/>
      <c r="Y21" s="85"/>
      <c r="Z21" s="85"/>
      <c r="AA21" s="85"/>
      <c r="AB21" s="85"/>
      <c r="AC21" s="85"/>
      <c r="AD21" s="85"/>
      <c r="AE21" s="85"/>
      <c r="AF21" s="85"/>
      <c r="AG21" s="85"/>
      <c r="AH21" s="85"/>
      <c r="AI21" s="85"/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/>
      <c r="AW21" s="85"/>
      <c r="AX21" s="85"/>
      <c r="AY21" s="85"/>
      <c r="AZ21" s="85"/>
      <c r="BA21" s="85"/>
      <c r="BB21" s="85"/>
      <c r="BC21" s="85"/>
      <c r="BD21" s="85"/>
      <c r="BE21" s="85"/>
      <c r="BF21" s="85"/>
      <c r="BG21" s="85"/>
      <c r="BH21" s="85"/>
      <c r="BI21" s="85"/>
      <c r="BJ21" s="85"/>
      <c r="BK21" s="85"/>
      <c r="BL21" s="85"/>
      <c r="BM21" s="85"/>
      <c r="BN21" s="85"/>
      <c r="BO21" s="85"/>
      <c r="BP21" s="85"/>
    </row>
    <row r="22" spans="1:246" ht="18" customHeight="1">
      <c r="A22" s="272"/>
      <c r="B22" s="123" t="s">
        <v>202</v>
      </c>
      <c r="C22" s="61" t="s">
        <v>203</v>
      </c>
      <c r="D22" s="100">
        <v>152.88</v>
      </c>
      <c r="E22" s="54" t="s">
        <v>439</v>
      </c>
      <c r="F22" s="105"/>
      <c r="G22" s="105"/>
      <c r="H22" s="105"/>
      <c r="I22" s="56">
        <v>0</v>
      </c>
      <c r="J22" s="133">
        <f t="shared" si="1"/>
        <v>0</v>
      </c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</row>
    <row r="23" spans="1:246" s="124" customFormat="1" ht="21" customHeight="1">
      <c r="A23" s="272"/>
      <c r="B23" s="121" t="s">
        <v>213</v>
      </c>
      <c r="C23" s="117"/>
      <c r="D23" s="98"/>
      <c r="E23" s="136"/>
      <c r="F23" s="97"/>
      <c r="G23" s="97"/>
      <c r="H23" s="97"/>
      <c r="I23" s="139"/>
      <c r="J23" s="131"/>
      <c r="K23" s="85"/>
      <c r="L23" s="85"/>
      <c r="M23" s="85"/>
      <c r="N23" s="85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85"/>
      <c r="AF23" s="85"/>
      <c r="AG23" s="85"/>
      <c r="AH23" s="85"/>
      <c r="AI23" s="85"/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/>
      <c r="AW23" s="85"/>
      <c r="AX23" s="85"/>
      <c r="AY23" s="85"/>
      <c r="AZ23" s="85"/>
      <c r="BA23" s="85"/>
      <c r="BB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95"/>
      <c r="FY23" s="95"/>
      <c r="FZ23" s="95"/>
      <c r="GA23" s="95"/>
      <c r="GB23" s="95"/>
      <c r="GC23" s="95"/>
      <c r="GD23" s="95"/>
      <c r="GE23" s="95"/>
      <c r="GF23" s="95"/>
      <c r="GG23" s="95"/>
      <c r="GH23" s="95"/>
      <c r="GI23" s="95"/>
      <c r="GJ23" s="95"/>
      <c r="GK23" s="95"/>
      <c r="GL23" s="95"/>
      <c r="GM23" s="95"/>
      <c r="GN23" s="95"/>
      <c r="GO23" s="95"/>
      <c r="GP23" s="95"/>
      <c r="GQ23" s="95"/>
      <c r="GR23" s="95"/>
      <c r="GS23" s="95"/>
      <c r="GT23" s="95"/>
      <c r="GU23" s="95"/>
      <c r="GV23" s="95"/>
      <c r="GW23" s="95"/>
      <c r="GX23" s="95"/>
      <c r="GY23" s="95"/>
      <c r="GZ23" s="95"/>
      <c r="HA23" s="95"/>
      <c r="HB23" s="95"/>
      <c r="HC23" s="95"/>
      <c r="HD23" s="95"/>
      <c r="HE23" s="95"/>
      <c r="HF23" s="95"/>
      <c r="HG23" s="95"/>
      <c r="HH23" s="95"/>
      <c r="HI23" s="95"/>
      <c r="HJ23" s="95"/>
      <c r="HK23" s="95"/>
      <c r="HL23" s="95"/>
      <c r="HM23" s="95"/>
      <c r="HN23" s="95"/>
      <c r="HO23" s="95"/>
      <c r="HP23" s="95"/>
      <c r="HQ23" s="95"/>
      <c r="HR23" s="95"/>
      <c r="HS23" s="95"/>
      <c r="HT23" s="95"/>
      <c r="HU23" s="95"/>
      <c r="HV23" s="95"/>
      <c r="HW23" s="95"/>
      <c r="HX23" s="95"/>
      <c r="HY23" s="95"/>
      <c r="HZ23" s="95"/>
      <c r="IA23" s="95"/>
      <c r="IB23" s="95"/>
      <c r="IC23" s="95"/>
      <c r="ID23" s="95"/>
      <c r="IE23" s="95"/>
      <c r="IF23" s="95"/>
      <c r="IG23" s="95"/>
      <c r="IH23" s="95"/>
      <c r="II23" s="95"/>
      <c r="IJ23" s="95"/>
      <c r="IK23" s="95"/>
      <c r="IL23" s="95"/>
    </row>
    <row r="24" spans="1:246" ht="18" customHeight="1">
      <c r="A24" s="272"/>
      <c r="B24" s="123" t="s">
        <v>204</v>
      </c>
      <c r="C24" s="61" t="s">
        <v>207</v>
      </c>
      <c r="D24" s="100">
        <v>2380.56</v>
      </c>
      <c r="E24" s="54" t="s">
        <v>439</v>
      </c>
      <c r="F24" s="105"/>
      <c r="G24" s="105"/>
      <c r="H24" s="105"/>
      <c r="I24" s="56">
        <v>0</v>
      </c>
      <c r="J24" s="133">
        <f t="shared" si="1"/>
        <v>0</v>
      </c>
      <c r="K24" s="85"/>
      <c r="L24" s="85"/>
      <c r="M24" s="85"/>
      <c r="N24" s="85"/>
      <c r="O24" s="85"/>
      <c r="P24" s="85"/>
      <c r="Q24" s="85"/>
      <c r="R24" s="85"/>
      <c r="S24" s="85"/>
      <c r="T24" s="85"/>
      <c r="U24" s="85"/>
      <c r="V24" s="85"/>
      <c r="W24" s="85"/>
      <c r="X24" s="85"/>
      <c r="Y24" s="85"/>
      <c r="Z24" s="85"/>
      <c r="AA24" s="85"/>
      <c r="AB24" s="85"/>
      <c r="AC24" s="85"/>
      <c r="AD24" s="85"/>
      <c r="AE24" s="85"/>
      <c r="AF24" s="85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/>
      <c r="AW24" s="85"/>
      <c r="AX24" s="85"/>
      <c r="AY24" s="85"/>
      <c r="AZ24" s="85"/>
      <c r="BA24" s="85"/>
      <c r="BB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</row>
    <row r="25" spans="1:246" ht="18" customHeight="1">
      <c r="A25" s="272"/>
      <c r="B25" s="122" t="s">
        <v>202</v>
      </c>
      <c r="C25" s="62" t="s">
        <v>203</v>
      </c>
      <c r="D25" s="100">
        <v>152.88</v>
      </c>
      <c r="E25" s="53" t="s">
        <v>439</v>
      </c>
      <c r="F25" s="106"/>
      <c r="G25" s="106"/>
      <c r="H25" s="106"/>
      <c r="I25" s="51">
        <v>0</v>
      </c>
      <c r="J25" s="132">
        <f t="shared" si="1"/>
        <v>0</v>
      </c>
      <c r="K25" s="85"/>
      <c r="L25" s="85"/>
      <c r="M25" s="85"/>
      <c r="N25" s="85"/>
      <c r="O25" s="85"/>
      <c r="P25" s="85"/>
      <c r="Q25" s="85"/>
      <c r="R25" s="85"/>
      <c r="S25" s="85"/>
      <c r="T25" s="85"/>
      <c r="U25" s="85"/>
      <c r="V25" s="85"/>
      <c r="W25" s="85"/>
      <c r="X25" s="85"/>
      <c r="Y25" s="85"/>
      <c r="Z25" s="85"/>
      <c r="AA25" s="85"/>
      <c r="AB25" s="85"/>
      <c r="AC25" s="85"/>
      <c r="AD25" s="85"/>
      <c r="AE25" s="85"/>
      <c r="AF25" s="85"/>
      <c r="AG25" s="85"/>
      <c r="AH25" s="85"/>
      <c r="AI25" s="85"/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/>
      <c r="AW25" s="85"/>
      <c r="AX25" s="85"/>
      <c r="AY25" s="85"/>
      <c r="AZ25" s="85"/>
      <c r="BA25" s="85"/>
      <c r="BB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</row>
    <row r="26" spans="1:246" s="124" customFormat="1" ht="21" customHeight="1">
      <c r="A26" s="272"/>
      <c r="B26" s="121" t="s">
        <v>214</v>
      </c>
      <c r="C26" s="117"/>
      <c r="D26" s="98"/>
      <c r="E26" s="136"/>
      <c r="F26" s="97"/>
      <c r="G26" s="97"/>
      <c r="H26" s="97"/>
      <c r="I26" s="139"/>
      <c r="J26" s="131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/>
      <c r="AW26" s="85"/>
      <c r="AX26" s="85"/>
      <c r="AY26" s="85"/>
      <c r="AZ26" s="85"/>
      <c r="BA26" s="85"/>
      <c r="BB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95"/>
      <c r="FY26" s="95"/>
      <c r="FZ26" s="95"/>
      <c r="GA26" s="95"/>
      <c r="GB26" s="95"/>
      <c r="GC26" s="95"/>
      <c r="GD26" s="95"/>
      <c r="GE26" s="95"/>
      <c r="GF26" s="95"/>
      <c r="GG26" s="95"/>
      <c r="GH26" s="95"/>
      <c r="GI26" s="95"/>
      <c r="GJ26" s="95"/>
      <c r="GK26" s="95"/>
      <c r="GL26" s="95"/>
      <c r="GM26" s="95"/>
      <c r="GN26" s="95"/>
      <c r="GO26" s="95"/>
      <c r="GP26" s="95"/>
      <c r="GQ26" s="95"/>
      <c r="GR26" s="95"/>
      <c r="GS26" s="95"/>
      <c r="GT26" s="95"/>
      <c r="GU26" s="95"/>
      <c r="GV26" s="95"/>
      <c r="GW26" s="95"/>
      <c r="GX26" s="95"/>
      <c r="GY26" s="95"/>
      <c r="GZ26" s="95"/>
      <c r="HA26" s="95"/>
      <c r="HB26" s="95"/>
      <c r="HC26" s="95"/>
      <c r="HD26" s="95"/>
      <c r="HE26" s="95"/>
      <c r="HF26" s="95"/>
      <c r="HG26" s="95"/>
      <c r="HH26" s="95"/>
      <c r="HI26" s="95"/>
      <c r="HJ26" s="95"/>
      <c r="HK26" s="95"/>
      <c r="HL26" s="95"/>
      <c r="HM26" s="95"/>
      <c r="HN26" s="95"/>
      <c r="HO26" s="95"/>
      <c r="HP26" s="95"/>
      <c r="HQ26" s="95"/>
      <c r="HR26" s="95"/>
      <c r="HS26" s="95"/>
      <c r="HT26" s="95"/>
      <c r="HU26" s="95"/>
      <c r="HV26" s="95"/>
      <c r="HW26" s="95"/>
      <c r="HX26" s="95"/>
      <c r="HY26" s="95"/>
      <c r="HZ26" s="95"/>
      <c r="IA26" s="95"/>
      <c r="IB26" s="95"/>
      <c r="IC26" s="95"/>
      <c r="ID26" s="95"/>
      <c r="IE26" s="95"/>
      <c r="IF26" s="95"/>
      <c r="IG26" s="95"/>
      <c r="IH26" s="95"/>
      <c r="II26" s="95"/>
      <c r="IJ26" s="95"/>
      <c r="IK26" s="95"/>
      <c r="IL26" s="95"/>
    </row>
    <row r="27" spans="1:246" ht="18" customHeight="1">
      <c r="A27" s="272"/>
      <c r="B27" s="122" t="s">
        <v>208</v>
      </c>
      <c r="C27" s="62" t="s">
        <v>216</v>
      </c>
      <c r="D27" s="100">
        <v>1125.75</v>
      </c>
      <c r="E27" s="53" t="s">
        <v>439</v>
      </c>
      <c r="F27" s="101"/>
      <c r="G27" s="101"/>
      <c r="H27" s="101"/>
      <c r="I27" s="51">
        <v>0</v>
      </c>
      <c r="J27" s="132">
        <f>I27*D27</f>
        <v>0</v>
      </c>
      <c r="K27" s="85"/>
      <c r="L27" s="85"/>
      <c r="M27" s="85"/>
      <c r="N27" s="85"/>
      <c r="O27" s="85"/>
      <c r="P27" s="85"/>
      <c r="Q27" s="85"/>
      <c r="R27" s="85"/>
      <c r="S27" s="85"/>
      <c r="T27" s="85"/>
      <c r="U27" s="85"/>
      <c r="V27" s="85"/>
      <c r="W27" s="85"/>
      <c r="X27" s="85"/>
      <c r="Y27" s="85"/>
      <c r="Z27" s="85"/>
      <c r="AA27" s="85"/>
      <c r="AB27" s="85"/>
      <c r="AC27" s="85"/>
      <c r="AD27" s="85"/>
      <c r="AE27" s="85"/>
      <c r="AF27" s="85"/>
      <c r="AG27" s="85"/>
      <c r="AH27" s="85"/>
      <c r="AI27" s="85"/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/>
      <c r="AW27" s="85"/>
      <c r="AX27" s="85"/>
      <c r="AY27" s="85"/>
      <c r="AZ27" s="85"/>
      <c r="BA27" s="85"/>
      <c r="BB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</row>
    <row r="28" spans="1:246" ht="18" customHeight="1">
      <c r="A28" s="272"/>
      <c r="B28" s="123" t="s">
        <v>209</v>
      </c>
      <c r="C28" s="61" t="s">
        <v>215</v>
      </c>
      <c r="D28" s="100">
        <v>1517.93</v>
      </c>
      <c r="E28" s="54" t="s">
        <v>439</v>
      </c>
      <c r="F28" s="105"/>
      <c r="G28" s="105"/>
      <c r="H28" s="105"/>
      <c r="I28" s="56">
        <v>0</v>
      </c>
      <c r="J28" s="133">
        <f>I28*D28</f>
        <v>0</v>
      </c>
      <c r="K28" s="85"/>
      <c r="L28" s="85"/>
      <c r="M28" s="85"/>
      <c r="N28" s="85"/>
      <c r="O28" s="85"/>
      <c r="P28" s="85"/>
      <c r="Q28" s="85"/>
      <c r="R28" s="85"/>
      <c r="S28" s="85"/>
      <c r="T28" s="85"/>
      <c r="U28" s="85"/>
      <c r="V28" s="85"/>
      <c r="W28" s="85"/>
      <c r="X28" s="85"/>
      <c r="Y28" s="85"/>
      <c r="Z28" s="85"/>
      <c r="AA28" s="85"/>
      <c r="AB28" s="85"/>
      <c r="AC28" s="85"/>
      <c r="AD28" s="85"/>
      <c r="AE28" s="85"/>
      <c r="AF28" s="85"/>
      <c r="AG28" s="85"/>
      <c r="AH28" s="85"/>
      <c r="AI28" s="85"/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/>
      <c r="AW28" s="85"/>
      <c r="AX28" s="85"/>
      <c r="AY28" s="85"/>
      <c r="AZ28" s="85"/>
      <c r="BA28" s="85"/>
      <c r="BB28" s="8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</row>
    <row r="29" spans="1:246" ht="18" customHeight="1">
      <c r="A29" s="272"/>
      <c r="B29" s="122" t="s">
        <v>217</v>
      </c>
      <c r="C29" s="62" t="s">
        <v>384</v>
      </c>
      <c r="D29" s="100">
        <v>322.14</v>
      </c>
      <c r="E29" s="53" t="s">
        <v>439</v>
      </c>
      <c r="F29" s="101"/>
      <c r="G29" s="101"/>
      <c r="H29" s="101"/>
      <c r="I29" s="51">
        <v>0</v>
      </c>
      <c r="J29" s="132">
        <f t="shared" si="1"/>
        <v>0</v>
      </c>
      <c r="K29" s="85"/>
      <c r="L29" s="85"/>
      <c r="M29" s="85"/>
      <c r="N29" s="85"/>
      <c r="O29" s="85"/>
      <c r="P29" s="85"/>
      <c r="Q29" s="85"/>
      <c r="R29" s="85"/>
      <c r="S29" s="85"/>
      <c r="T29" s="85"/>
      <c r="U29" s="85"/>
      <c r="V29" s="85"/>
      <c r="W29" s="85"/>
      <c r="X29" s="85"/>
      <c r="Y29" s="85"/>
      <c r="Z29" s="85"/>
      <c r="AA29" s="85"/>
      <c r="AB29" s="85"/>
      <c r="AC29" s="85"/>
      <c r="AD29" s="85"/>
      <c r="AE29" s="85"/>
      <c r="AF29" s="85"/>
      <c r="AG29" s="85"/>
      <c r="AH29" s="85"/>
      <c r="AI29" s="85"/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/>
      <c r="AW29" s="85"/>
      <c r="AX29" s="85"/>
      <c r="AY29" s="85"/>
      <c r="AZ29" s="85"/>
      <c r="BA29" s="85"/>
      <c r="BB29" s="8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</row>
    <row r="30" spans="1:246" s="124" customFormat="1" ht="21" customHeight="1">
      <c r="A30" s="141"/>
      <c r="B30" s="121" t="s">
        <v>389</v>
      </c>
      <c r="C30" s="117"/>
      <c r="D30" s="98"/>
      <c r="E30" s="136"/>
      <c r="F30" s="97"/>
      <c r="G30" s="97"/>
      <c r="H30" s="97"/>
      <c r="I30" s="139"/>
      <c r="J30" s="131"/>
      <c r="K30" s="85"/>
      <c r="L30" s="85"/>
      <c r="M30" s="85"/>
      <c r="N30" s="85"/>
      <c r="O30" s="85"/>
      <c r="P30" s="85"/>
      <c r="Q30" s="85"/>
      <c r="R30" s="85"/>
      <c r="S30" s="85"/>
      <c r="T30" s="85"/>
      <c r="U30" s="85"/>
      <c r="V30" s="85"/>
      <c r="W30" s="85"/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95"/>
      <c r="BR30" s="95"/>
      <c r="BS30" s="95"/>
      <c r="BT30" s="95"/>
      <c r="BU30" s="95"/>
      <c r="BV30" s="95"/>
      <c r="BW30" s="95"/>
      <c r="BX30" s="95"/>
      <c r="BY30" s="95"/>
      <c r="BZ30" s="95"/>
      <c r="CA30" s="95"/>
      <c r="CB30" s="95"/>
      <c r="CC30" s="95"/>
      <c r="CD30" s="95"/>
      <c r="CE30" s="95"/>
      <c r="CF30" s="95"/>
      <c r="CG30" s="95"/>
      <c r="CH30" s="95"/>
      <c r="CI30" s="95"/>
      <c r="CJ30" s="95"/>
      <c r="CK30" s="95"/>
      <c r="CL30" s="95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95"/>
      <c r="CZ30" s="95"/>
      <c r="DA30" s="95"/>
      <c r="DB30" s="95"/>
      <c r="DC30" s="95"/>
      <c r="DD30" s="95"/>
      <c r="DE30" s="95"/>
      <c r="DF30" s="95"/>
      <c r="DG30" s="95"/>
      <c r="DH30" s="95"/>
      <c r="DI30" s="95"/>
      <c r="DJ30" s="95"/>
      <c r="DK30" s="95"/>
      <c r="DL30" s="95"/>
      <c r="DM30" s="95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95"/>
      <c r="EA30" s="95"/>
      <c r="EB30" s="95"/>
      <c r="EC30" s="95"/>
      <c r="ED30" s="95"/>
      <c r="EE30" s="95"/>
      <c r="EF30" s="95"/>
      <c r="EG30" s="95"/>
      <c r="EH30" s="95"/>
      <c r="EI30" s="95"/>
      <c r="EJ30" s="95"/>
      <c r="EK30" s="95"/>
      <c r="EL30" s="95"/>
      <c r="EM30" s="95"/>
      <c r="EN30" s="95"/>
      <c r="EO30" s="95"/>
      <c r="EP30" s="95"/>
      <c r="EQ30" s="95"/>
      <c r="ER30" s="95"/>
      <c r="ES30" s="95"/>
      <c r="ET30" s="95"/>
      <c r="EU30" s="95"/>
      <c r="EV30" s="95"/>
      <c r="EW30" s="95"/>
      <c r="EX30" s="95"/>
      <c r="EY30" s="95"/>
      <c r="EZ30" s="95"/>
      <c r="FA30" s="95"/>
      <c r="FB30" s="95"/>
      <c r="FC30" s="95"/>
      <c r="FD30" s="95"/>
      <c r="FE30" s="95"/>
      <c r="FF30" s="95"/>
      <c r="FG30" s="95"/>
      <c r="FH30" s="95"/>
      <c r="FI30" s="95"/>
      <c r="FJ30" s="95"/>
      <c r="FK30" s="95"/>
      <c r="FL30" s="95"/>
      <c r="FM30" s="95"/>
      <c r="FN30" s="95"/>
      <c r="FO30" s="95"/>
      <c r="FP30" s="95"/>
      <c r="FQ30" s="95"/>
      <c r="FR30" s="95"/>
      <c r="FS30" s="95"/>
      <c r="FT30" s="95"/>
      <c r="FU30" s="95"/>
      <c r="FV30" s="95"/>
      <c r="FW30" s="95"/>
      <c r="FX30" s="95"/>
      <c r="FY30" s="95"/>
      <c r="FZ30" s="95"/>
      <c r="GA30" s="95"/>
      <c r="GB30" s="95"/>
      <c r="GC30" s="95"/>
      <c r="GD30" s="95"/>
      <c r="GE30" s="95"/>
      <c r="GF30" s="95"/>
      <c r="GG30" s="95"/>
      <c r="GH30" s="95"/>
      <c r="GI30" s="95"/>
      <c r="GJ30" s="95"/>
      <c r="GK30" s="95"/>
      <c r="GL30" s="95"/>
      <c r="GM30" s="95"/>
      <c r="GN30" s="95"/>
      <c r="GO30" s="95"/>
      <c r="GP30" s="95"/>
      <c r="GQ30" s="95"/>
      <c r="GR30" s="95"/>
      <c r="GS30" s="95"/>
      <c r="GT30" s="95"/>
      <c r="GU30" s="95"/>
      <c r="GV30" s="95"/>
      <c r="GW30" s="95"/>
      <c r="GX30" s="95"/>
      <c r="GY30" s="95"/>
      <c r="GZ30" s="95"/>
      <c r="HA30" s="95"/>
      <c r="HB30" s="95"/>
      <c r="HC30" s="95"/>
      <c r="HD30" s="95"/>
      <c r="HE30" s="95"/>
      <c r="HF30" s="95"/>
      <c r="HG30" s="95"/>
      <c r="HH30" s="95"/>
      <c r="HI30" s="95"/>
      <c r="HJ30" s="95"/>
      <c r="HK30" s="95"/>
      <c r="HL30" s="95"/>
      <c r="HM30" s="95"/>
      <c r="HN30" s="95"/>
      <c r="HO30" s="95"/>
      <c r="HP30" s="95"/>
      <c r="HQ30" s="95"/>
      <c r="HR30" s="95"/>
      <c r="HS30" s="95"/>
      <c r="HT30" s="95"/>
      <c r="HU30" s="95"/>
      <c r="HV30" s="95"/>
      <c r="HW30" s="95"/>
      <c r="HX30" s="95"/>
      <c r="HY30" s="95"/>
      <c r="HZ30" s="95"/>
      <c r="IA30" s="95"/>
      <c r="IB30" s="95"/>
      <c r="IC30" s="95"/>
      <c r="ID30" s="95"/>
      <c r="IE30" s="95"/>
      <c r="IF30" s="95"/>
      <c r="IG30" s="95"/>
      <c r="IH30" s="95"/>
      <c r="II30" s="95"/>
      <c r="IJ30" s="95"/>
      <c r="IK30" s="95"/>
      <c r="IL30" s="95"/>
    </row>
    <row r="31" spans="1:246" ht="18" customHeight="1">
      <c r="A31" s="275" t="s">
        <v>749</v>
      </c>
      <c r="B31" s="122" t="s">
        <v>385</v>
      </c>
      <c r="C31" s="62" t="s">
        <v>386</v>
      </c>
      <c r="D31" s="100">
        <v>198.1</v>
      </c>
      <c r="E31" s="53" t="s">
        <v>439</v>
      </c>
      <c r="F31" s="101"/>
      <c r="G31" s="101"/>
      <c r="H31" s="101"/>
      <c r="I31" s="51">
        <v>0</v>
      </c>
      <c r="J31" s="132">
        <f>I31*D31</f>
        <v>0</v>
      </c>
      <c r="K31" s="85"/>
      <c r="L31" s="85"/>
      <c r="M31" s="85"/>
      <c r="N31" s="85"/>
      <c r="O31" s="85"/>
      <c r="P31" s="85"/>
      <c r="Q31" s="85"/>
      <c r="R31" s="85"/>
      <c r="S31" s="85"/>
      <c r="T31" s="85"/>
      <c r="U31" s="85"/>
      <c r="V31" s="85"/>
      <c r="W31" s="85"/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</row>
    <row r="32" spans="1:246" ht="18" customHeight="1">
      <c r="A32" s="275"/>
      <c r="B32" s="123" t="s">
        <v>387</v>
      </c>
      <c r="C32" s="61" t="s">
        <v>388</v>
      </c>
      <c r="D32" s="100">
        <v>198.1</v>
      </c>
      <c r="E32" s="54" t="s">
        <v>439</v>
      </c>
      <c r="F32" s="105"/>
      <c r="G32" s="105"/>
      <c r="H32" s="105"/>
      <c r="I32" s="56">
        <v>0</v>
      </c>
      <c r="J32" s="133">
        <f>I32*D32</f>
        <v>0</v>
      </c>
      <c r="K32" s="85"/>
      <c r="L32" s="85"/>
      <c r="M32" s="85"/>
      <c r="N32" s="85"/>
      <c r="O32" s="85"/>
      <c r="P32" s="85"/>
      <c r="Q32" s="85"/>
      <c r="R32" s="85"/>
      <c r="S32" s="85"/>
      <c r="T32" s="85"/>
      <c r="U32" s="85"/>
      <c r="V32" s="85"/>
      <c r="W32" s="85"/>
      <c r="X32" s="85"/>
      <c r="Y32" s="85"/>
      <c r="Z32" s="85"/>
      <c r="AA32" s="85"/>
      <c r="AB32" s="85"/>
      <c r="AC32" s="85"/>
      <c r="AD32" s="85"/>
      <c r="AE32" s="85"/>
      <c r="AF32" s="85"/>
      <c r="AG32" s="85"/>
      <c r="AH32" s="85"/>
      <c r="AI32" s="85"/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/>
      <c r="AW32" s="85"/>
      <c r="AX32" s="85"/>
      <c r="AY32" s="85"/>
      <c r="AZ32" s="85"/>
      <c r="BA32" s="85"/>
      <c r="BB32" s="8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</row>
    <row r="33" spans="1:246" s="124" customFormat="1" ht="21" customHeight="1">
      <c r="A33" s="141"/>
      <c r="B33" s="121" t="s">
        <v>428</v>
      </c>
      <c r="C33" s="117"/>
      <c r="D33" s="98"/>
      <c r="E33" s="136"/>
      <c r="F33" s="107"/>
      <c r="G33" s="107"/>
      <c r="H33" s="107"/>
      <c r="I33" s="139"/>
      <c r="J33" s="131"/>
      <c r="K33" s="85"/>
      <c r="L33" s="85"/>
      <c r="M33" s="85"/>
      <c r="N33" s="85"/>
      <c r="O33" s="85"/>
      <c r="P33" s="85"/>
      <c r="Q33" s="85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95"/>
      <c r="BR33" s="95"/>
      <c r="BS33" s="95"/>
      <c r="BT33" s="95"/>
      <c r="BU33" s="95"/>
      <c r="BV33" s="95"/>
      <c r="BW33" s="95"/>
      <c r="BX33" s="95"/>
      <c r="BY33" s="95"/>
      <c r="BZ33" s="95"/>
      <c r="CA33" s="95"/>
      <c r="CB33" s="95"/>
      <c r="CC33" s="95"/>
      <c r="CD33" s="95"/>
      <c r="CE33" s="95"/>
      <c r="CF33" s="95"/>
      <c r="CG33" s="95"/>
      <c r="CH33" s="95"/>
      <c r="CI33" s="95"/>
      <c r="CJ33" s="95"/>
      <c r="CK33" s="95"/>
      <c r="CL33" s="95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95"/>
      <c r="CZ33" s="95"/>
      <c r="DA33" s="95"/>
      <c r="DB33" s="95"/>
      <c r="DC33" s="95"/>
      <c r="DD33" s="95"/>
      <c r="DE33" s="95"/>
      <c r="DF33" s="95"/>
      <c r="DG33" s="95"/>
      <c r="DH33" s="95"/>
      <c r="DI33" s="95"/>
      <c r="DJ33" s="95"/>
      <c r="DK33" s="95"/>
      <c r="DL33" s="95"/>
      <c r="DM33" s="95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95"/>
      <c r="EA33" s="95"/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/>
      <c r="ER33" s="95"/>
      <c r="ES33" s="95"/>
      <c r="ET33" s="95"/>
      <c r="EU33" s="95"/>
      <c r="EV33" s="95"/>
      <c r="EW33" s="95"/>
      <c r="EX33" s="95"/>
      <c r="EY33" s="95"/>
      <c r="EZ33" s="95"/>
      <c r="FA33" s="95"/>
      <c r="FB33" s="95"/>
      <c r="FC33" s="95"/>
      <c r="FD33" s="95"/>
      <c r="FE33" s="95"/>
      <c r="FF33" s="95"/>
      <c r="FG33" s="95"/>
      <c r="FH33" s="95"/>
      <c r="FI33" s="95"/>
      <c r="FJ33" s="95"/>
      <c r="FK33" s="95"/>
      <c r="FL33" s="95"/>
      <c r="FM33" s="95"/>
      <c r="FN33" s="95"/>
      <c r="FO33" s="95"/>
      <c r="FP33" s="95"/>
      <c r="FQ33" s="95"/>
      <c r="FR33" s="95"/>
      <c r="FS33" s="95"/>
      <c r="FT33" s="95"/>
      <c r="FU33" s="95"/>
      <c r="FV33" s="95"/>
      <c r="FW33" s="95"/>
      <c r="FX33" s="95"/>
      <c r="FY33" s="95"/>
      <c r="FZ33" s="95"/>
      <c r="GA33" s="95"/>
      <c r="GB33" s="95"/>
      <c r="GC33" s="95"/>
      <c r="GD33" s="95"/>
      <c r="GE33" s="95"/>
      <c r="GF33" s="95"/>
      <c r="GG33" s="95"/>
      <c r="GH33" s="95"/>
      <c r="GI33" s="95"/>
      <c r="GJ33" s="95"/>
      <c r="GK33" s="95"/>
      <c r="GL33" s="95"/>
      <c r="GM33" s="95"/>
      <c r="GN33" s="95"/>
      <c r="GO33" s="95"/>
      <c r="GP33" s="95"/>
      <c r="GQ33" s="95"/>
      <c r="GR33" s="95"/>
      <c r="GS33" s="95"/>
      <c r="GT33" s="95"/>
      <c r="GU33" s="95"/>
      <c r="GV33" s="95"/>
      <c r="GW33" s="95"/>
      <c r="GX33" s="95"/>
      <c r="GY33" s="95"/>
      <c r="GZ33" s="95"/>
      <c r="HA33" s="95"/>
      <c r="HB33" s="95"/>
      <c r="HC33" s="95"/>
      <c r="HD33" s="95"/>
      <c r="HE33" s="95"/>
      <c r="HF33" s="95"/>
      <c r="HG33" s="95"/>
      <c r="HH33" s="95"/>
      <c r="HI33" s="95"/>
      <c r="HJ33" s="95"/>
      <c r="HK33" s="95"/>
      <c r="HL33" s="95"/>
      <c r="HM33" s="95"/>
      <c r="HN33" s="95"/>
      <c r="HO33" s="95"/>
      <c r="HP33" s="95"/>
      <c r="HQ33" s="95"/>
      <c r="HR33" s="95"/>
      <c r="HS33" s="95"/>
      <c r="HT33" s="95"/>
      <c r="HU33" s="95"/>
      <c r="HV33" s="95"/>
      <c r="HW33" s="95"/>
      <c r="HX33" s="95"/>
      <c r="HY33" s="95"/>
      <c r="HZ33" s="95"/>
      <c r="IA33" s="95"/>
      <c r="IB33" s="95"/>
      <c r="IC33" s="95"/>
      <c r="ID33" s="95"/>
      <c r="IE33" s="95"/>
      <c r="IF33" s="95"/>
      <c r="IG33" s="95"/>
      <c r="IH33" s="95"/>
      <c r="II33" s="95"/>
      <c r="IJ33" s="95"/>
      <c r="IK33" s="95"/>
      <c r="IL33" s="95"/>
    </row>
    <row r="34" spans="1:246" ht="18" customHeight="1">
      <c r="A34" s="276" t="s">
        <v>750</v>
      </c>
      <c r="B34" s="123" t="s">
        <v>576</v>
      </c>
      <c r="C34" s="61" t="s">
        <v>529</v>
      </c>
      <c r="D34" s="100">
        <v>1216.8</v>
      </c>
      <c r="E34" s="54" t="s">
        <v>439</v>
      </c>
      <c r="F34" s="108">
        <v>2</v>
      </c>
      <c r="G34" s="108">
        <v>0</v>
      </c>
      <c r="H34" s="108">
        <v>1</v>
      </c>
      <c r="I34" s="56">
        <v>0</v>
      </c>
      <c r="J34" s="133">
        <f t="shared" ref="J34:J57" si="2">I34*D34</f>
        <v>0</v>
      </c>
      <c r="K34" s="85"/>
      <c r="L34" s="85"/>
      <c r="M34" s="85"/>
      <c r="N34" s="85"/>
      <c r="O34" s="85"/>
      <c r="P34" s="85"/>
      <c r="Q34" s="85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5"/>
      <c r="AC34" s="85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</row>
    <row r="35" spans="1:246" ht="18" customHeight="1">
      <c r="A35" s="276"/>
      <c r="B35" s="122" t="s">
        <v>577</v>
      </c>
      <c r="C35" s="62" t="s">
        <v>530</v>
      </c>
      <c r="D35" s="100">
        <v>1778.4</v>
      </c>
      <c r="E35" s="53" t="s">
        <v>439</v>
      </c>
      <c r="F35" s="109">
        <v>4</v>
      </c>
      <c r="G35" s="109">
        <v>0</v>
      </c>
      <c r="H35" s="109">
        <v>2</v>
      </c>
      <c r="I35" s="51">
        <v>0</v>
      </c>
      <c r="J35" s="132">
        <f t="shared" si="2"/>
        <v>0</v>
      </c>
      <c r="K35" s="85"/>
      <c r="L35" s="85"/>
      <c r="M35" s="85"/>
      <c r="N35" s="85"/>
      <c r="O35" s="85"/>
      <c r="P35" s="85"/>
      <c r="Q35" s="85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  <c r="BH35" s="85"/>
      <c r="BI35" s="85"/>
      <c r="BJ35" s="85"/>
      <c r="BK35" s="85"/>
      <c r="BL35" s="85"/>
      <c r="BM35" s="85"/>
      <c r="BN35" s="85"/>
      <c r="BO35" s="85"/>
      <c r="BP35" s="85"/>
    </row>
    <row r="36" spans="1:246" ht="18" customHeight="1">
      <c r="A36" s="276"/>
      <c r="B36" s="123" t="s">
        <v>578</v>
      </c>
      <c r="C36" s="61" t="s">
        <v>531</v>
      </c>
      <c r="D36" s="100">
        <v>2340</v>
      </c>
      <c r="E36" s="54" t="s">
        <v>439</v>
      </c>
      <c r="F36" s="108">
        <v>6</v>
      </c>
      <c r="G36" s="108">
        <v>0</v>
      </c>
      <c r="H36" s="108">
        <v>3</v>
      </c>
      <c r="I36" s="56">
        <v>0</v>
      </c>
      <c r="J36" s="133">
        <f t="shared" si="2"/>
        <v>0</v>
      </c>
      <c r="K36" s="85"/>
      <c r="L36" s="85"/>
      <c r="M36" s="85"/>
      <c r="N36" s="85"/>
      <c r="O36" s="85"/>
      <c r="P36" s="85"/>
      <c r="Q36" s="85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</row>
    <row r="37" spans="1:246" ht="18" customHeight="1">
      <c r="A37" s="276"/>
      <c r="B37" s="122" t="s">
        <v>579</v>
      </c>
      <c r="C37" s="62" t="s">
        <v>532</v>
      </c>
      <c r="D37" s="100">
        <v>2901.6</v>
      </c>
      <c r="E37" s="53" t="s">
        <v>439</v>
      </c>
      <c r="F37" s="109">
        <v>8</v>
      </c>
      <c r="G37" s="109">
        <v>0</v>
      </c>
      <c r="H37" s="109">
        <v>4</v>
      </c>
      <c r="I37" s="51">
        <v>0</v>
      </c>
      <c r="J37" s="132">
        <f t="shared" si="2"/>
        <v>0</v>
      </c>
      <c r="K37" s="85"/>
      <c r="L37" s="85"/>
      <c r="M37" s="85"/>
      <c r="N37" s="85"/>
      <c r="O37" s="85"/>
      <c r="P37" s="85"/>
      <c r="Q37" s="85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5"/>
      <c r="AC37" s="85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  <c r="AU37" s="85"/>
      <c r="AV37" s="85"/>
      <c r="AW37" s="85"/>
      <c r="AX37" s="85"/>
      <c r="AY37" s="85"/>
      <c r="AZ37" s="85"/>
      <c r="BA37" s="85"/>
      <c r="BB37" s="85"/>
      <c r="BC37" s="85"/>
      <c r="BD37" s="85"/>
      <c r="BE37" s="85"/>
      <c r="BF37" s="85"/>
      <c r="BG37" s="85"/>
      <c r="BH37" s="85"/>
      <c r="BI37" s="85"/>
      <c r="BJ37" s="85"/>
      <c r="BK37" s="85"/>
      <c r="BL37" s="85"/>
      <c r="BM37" s="85"/>
      <c r="BN37" s="85"/>
      <c r="BO37" s="85"/>
      <c r="BP37" s="85"/>
    </row>
    <row r="38" spans="1:246" ht="18" customHeight="1">
      <c r="A38" s="276"/>
      <c r="B38" s="123" t="s">
        <v>580</v>
      </c>
      <c r="C38" s="61" t="s">
        <v>533</v>
      </c>
      <c r="D38" s="100">
        <v>1362.4</v>
      </c>
      <c r="E38" s="54" t="s">
        <v>439</v>
      </c>
      <c r="F38" s="108">
        <v>2</v>
      </c>
      <c r="G38" s="108">
        <v>1</v>
      </c>
      <c r="H38" s="108">
        <v>0</v>
      </c>
      <c r="I38" s="56">
        <v>0</v>
      </c>
      <c r="J38" s="133">
        <f t="shared" si="2"/>
        <v>0</v>
      </c>
      <c r="K38" s="85"/>
      <c r="L38" s="85"/>
      <c r="M38" s="85"/>
      <c r="N38" s="85"/>
      <c r="O38" s="85"/>
      <c r="P38" s="85"/>
      <c r="Q38" s="85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5"/>
      <c r="AC38" s="85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/>
      <c r="AW38" s="85"/>
      <c r="AX38" s="85"/>
      <c r="AY38" s="85"/>
      <c r="AZ38" s="85"/>
      <c r="BA38" s="85"/>
      <c r="BB38" s="85"/>
      <c r="BC38" s="85"/>
      <c r="BD38" s="85"/>
      <c r="BE38" s="85"/>
      <c r="BF38" s="85"/>
      <c r="BG38" s="85"/>
      <c r="BH38" s="85"/>
      <c r="BI38" s="85"/>
      <c r="BJ38" s="85"/>
      <c r="BK38" s="85"/>
      <c r="BL38" s="85"/>
      <c r="BM38" s="85"/>
      <c r="BN38" s="85"/>
      <c r="BO38" s="85"/>
      <c r="BP38" s="85"/>
    </row>
    <row r="39" spans="1:246" ht="18" customHeight="1">
      <c r="A39" s="276"/>
      <c r="B39" s="122" t="s">
        <v>581</v>
      </c>
      <c r="C39" s="62" t="s">
        <v>534</v>
      </c>
      <c r="D39" s="100">
        <v>1924</v>
      </c>
      <c r="E39" s="53" t="s">
        <v>439</v>
      </c>
      <c r="F39" s="109">
        <v>4</v>
      </c>
      <c r="G39" s="109">
        <v>1</v>
      </c>
      <c r="H39" s="109">
        <v>1</v>
      </c>
      <c r="I39" s="51">
        <v>0</v>
      </c>
      <c r="J39" s="132">
        <f t="shared" si="2"/>
        <v>0</v>
      </c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  <c r="AU39" s="85"/>
      <c r="AV39" s="85"/>
      <c r="AW39" s="85"/>
      <c r="AX39" s="85"/>
      <c r="AY39" s="85"/>
      <c r="AZ39" s="85"/>
      <c r="BA39" s="85"/>
      <c r="BB39" s="85"/>
      <c r="BC39" s="85"/>
      <c r="BD39" s="85"/>
      <c r="BE39" s="85"/>
      <c r="BF39" s="85"/>
      <c r="BG39" s="85"/>
      <c r="BH39" s="85"/>
      <c r="BI39" s="85"/>
      <c r="BJ39" s="85"/>
      <c r="BK39" s="85"/>
      <c r="BL39" s="85"/>
      <c r="BM39" s="85"/>
      <c r="BN39" s="85"/>
      <c r="BO39" s="85"/>
      <c r="BP39" s="85"/>
    </row>
    <row r="40" spans="1:246" ht="18" customHeight="1">
      <c r="A40" s="276"/>
      <c r="B40" s="123" t="s">
        <v>582</v>
      </c>
      <c r="C40" s="61" t="s">
        <v>535</v>
      </c>
      <c r="D40" s="100">
        <v>2485.6</v>
      </c>
      <c r="E40" s="54" t="s">
        <v>439</v>
      </c>
      <c r="F40" s="108">
        <v>6</v>
      </c>
      <c r="G40" s="108">
        <v>1</v>
      </c>
      <c r="H40" s="108">
        <v>2</v>
      </c>
      <c r="I40" s="56">
        <v>0</v>
      </c>
      <c r="J40" s="133">
        <f t="shared" si="2"/>
        <v>0</v>
      </c>
      <c r="K40" s="85"/>
      <c r="L40" s="85"/>
      <c r="M40" s="85"/>
      <c r="N40" s="85"/>
      <c r="O40" s="85"/>
      <c r="P40" s="85"/>
      <c r="Q40" s="85"/>
      <c r="R40" s="85"/>
      <c r="S40" s="85"/>
      <c r="T40" s="85"/>
      <c r="U40" s="85"/>
      <c r="V40" s="85"/>
      <c r="W40" s="85"/>
      <c r="X40" s="85"/>
      <c r="Y40" s="85"/>
      <c r="Z40" s="85"/>
      <c r="AA40" s="85"/>
      <c r="AB40" s="85"/>
      <c r="AC40" s="85"/>
      <c r="AD40" s="85"/>
      <c r="AE40" s="85"/>
      <c r="AF40" s="85"/>
      <c r="AG40" s="85"/>
      <c r="AH40" s="85"/>
      <c r="AI40" s="85"/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  <c r="AU40" s="85"/>
      <c r="AV40" s="85"/>
      <c r="AW40" s="85"/>
      <c r="AX40" s="85"/>
      <c r="AY40" s="85"/>
      <c r="AZ40" s="85"/>
      <c r="BA40" s="85"/>
      <c r="BB40" s="85"/>
      <c r="BC40" s="85"/>
      <c r="BD40" s="85"/>
      <c r="BE40" s="85"/>
      <c r="BF40" s="85"/>
      <c r="BG40" s="85"/>
      <c r="BH40" s="85"/>
      <c r="BI40" s="85"/>
      <c r="BJ40" s="85"/>
      <c r="BK40" s="85"/>
      <c r="BL40" s="85"/>
      <c r="BM40" s="85"/>
      <c r="BN40" s="85"/>
      <c r="BO40" s="85"/>
      <c r="BP40" s="85"/>
    </row>
    <row r="41" spans="1:246" ht="18" customHeight="1">
      <c r="A41" s="276"/>
      <c r="B41" s="122" t="s">
        <v>583</v>
      </c>
      <c r="C41" s="62" t="s">
        <v>536</v>
      </c>
      <c r="D41" s="100">
        <v>3047.2</v>
      </c>
      <c r="E41" s="53" t="s">
        <v>439</v>
      </c>
      <c r="F41" s="109">
        <v>8</v>
      </c>
      <c r="G41" s="109">
        <v>1</v>
      </c>
      <c r="H41" s="109">
        <v>3</v>
      </c>
      <c r="I41" s="51">
        <v>0</v>
      </c>
      <c r="J41" s="132">
        <f t="shared" si="2"/>
        <v>0</v>
      </c>
      <c r="K41" s="85"/>
      <c r="L41" s="85"/>
      <c r="M41" s="85"/>
      <c r="N41" s="85"/>
      <c r="O41" s="85"/>
      <c r="P41" s="85"/>
      <c r="Q41" s="85"/>
      <c r="R41" s="85"/>
      <c r="S41" s="85"/>
      <c r="T41" s="85"/>
      <c r="U41" s="85"/>
      <c r="V41" s="85"/>
      <c r="W41" s="85"/>
      <c r="X41" s="85"/>
      <c r="Y41" s="85"/>
      <c r="Z41" s="85"/>
      <c r="AA41" s="85"/>
      <c r="AB41" s="85"/>
      <c r="AC41" s="85"/>
      <c r="AD41" s="85"/>
      <c r="AE41" s="85"/>
      <c r="AF41" s="85"/>
      <c r="AG41" s="85"/>
      <c r="AH41" s="85"/>
      <c r="AI41" s="85"/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  <c r="AU41" s="85"/>
      <c r="AV41" s="85"/>
      <c r="AW41" s="85"/>
      <c r="AX41" s="85"/>
      <c r="AY41" s="85"/>
      <c r="AZ41" s="85"/>
      <c r="BA41" s="85"/>
      <c r="BB41" s="85"/>
      <c r="BC41" s="85"/>
      <c r="BD41" s="85"/>
      <c r="BE41" s="85"/>
      <c r="BF41" s="85"/>
      <c r="BG41" s="85"/>
      <c r="BH41" s="85"/>
      <c r="BI41" s="85"/>
      <c r="BJ41" s="85"/>
      <c r="BK41" s="85"/>
      <c r="BL41" s="85"/>
      <c r="BM41" s="85"/>
      <c r="BN41" s="85"/>
      <c r="BO41" s="85"/>
      <c r="BP41" s="85"/>
    </row>
    <row r="42" spans="1:246" ht="18" customHeight="1">
      <c r="A42" s="276"/>
      <c r="B42" s="123" t="s">
        <v>584</v>
      </c>
      <c r="C42" s="61" t="s">
        <v>537</v>
      </c>
      <c r="D42" s="100">
        <v>1216.8</v>
      </c>
      <c r="E42" s="54" t="s">
        <v>439</v>
      </c>
      <c r="F42" s="108">
        <v>2</v>
      </c>
      <c r="G42" s="108">
        <v>0</v>
      </c>
      <c r="H42" s="108">
        <v>1</v>
      </c>
      <c r="I42" s="56">
        <v>0</v>
      </c>
      <c r="J42" s="133">
        <f t="shared" si="2"/>
        <v>0</v>
      </c>
      <c r="K42" s="85"/>
      <c r="L42" s="85"/>
      <c r="M42" s="85"/>
      <c r="N42" s="85"/>
      <c r="O42" s="85"/>
      <c r="P42" s="85"/>
      <c r="Q42" s="85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</row>
    <row r="43" spans="1:246" ht="18" customHeight="1">
      <c r="A43" s="276"/>
      <c r="B43" s="122" t="s">
        <v>585</v>
      </c>
      <c r="C43" s="62" t="s">
        <v>538</v>
      </c>
      <c r="D43" s="100">
        <v>1924</v>
      </c>
      <c r="E43" s="53" t="s">
        <v>439</v>
      </c>
      <c r="F43" s="109">
        <v>4</v>
      </c>
      <c r="G43" s="109">
        <v>1</v>
      </c>
      <c r="H43" s="109">
        <v>1</v>
      </c>
      <c r="I43" s="51">
        <v>0</v>
      </c>
      <c r="J43" s="132">
        <f t="shared" si="2"/>
        <v>0</v>
      </c>
      <c r="K43" s="85"/>
      <c r="L43" s="85"/>
      <c r="M43" s="85"/>
      <c r="N43" s="85"/>
      <c r="O43" s="85"/>
      <c r="P43" s="85"/>
      <c r="Q43" s="85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  <c r="BD43" s="85"/>
      <c r="BE43" s="85"/>
      <c r="BF43" s="85"/>
      <c r="BG43" s="85"/>
      <c r="BH43" s="85"/>
      <c r="BI43" s="85"/>
      <c r="BJ43" s="85"/>
      <c r="BK43" s="85"/>
      <c r="BL43" s="85"/>
      <c r="BM43" s="85"/>
      <c r="BN43" s="85"/>
      <c r="BO43" s="85"/>
      <c r="BP43" s="85"/>
    </row>
    <row r="44" spans="1:246" ht="18" customHeight="1">
      <c r="A44" s="276"/>
      <c r="B44" s="123" t="s">
        <v>586</v>
      </c>
      <c r="C44" s="61" t="s">
        <v>539</v>
      </c>
      <c r="D44" s="100">
        <v>2069.6</v>
      </c>
      <c r="E44" s="54" t="s">
        <v>439</v>
      </c>
      <c r="F44" s="108">
        <v>4</v>
      </c>
      <c r="G44" s="108">
        <v>2</v>
      </c>
      <c r="H44" s="108">
        <v>0</v>
      </c>
      <c r="I44" s="56">
        <v>0</v>
      </c>
      <c r="J44" s="133">
        <f t="shared" si="2"/>
        <v>0</v>
      </c>
      <c r="K44" s="85"/>
      <c r="L44" s="85"/>
      <c r="M44" s="85"/>
      <c r="N44" s="85"/>
      <c r="O44" s="85"/>
      <c r="P44" s="85"/>
      <c r="Q44" s="85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  <c r="BH44" s="85"/>
      <c r="BI44" s="85"/>
      <c r="BJ44" s="85"/>
      <c r="BK44" s="85"/>
      <c r="BL44" s="85"/>
      <c r="BM44" s="85"/>
      <c r="BN44" s="85"/>
      <c r="BO44" s="85"/>
      <c r="BP44" s="85"/>
    </row>
    <row r="45" spans="1:246" ht="18" customHeight="1">
      <c r="A45" s="276"/>
      <c r="B45" s="122" t="s">
        <v>587</v>
      </c>
      <c r="C45" s="62" t="s">
        <v>540</v>
      </c>
      <c r="D45" s="100">
        <v>2631.2</v>
      </c>
      <c r="E45" s="53" t="s">
        <v>439</v>
      </c>
      <c r="F45" s="109">
        <v>6</v>
      </c>
      <c r="G45" s="109">
        <v>2</v>
      </c>
      <c r="H45" s="109">
        <v>1</v>
      </c>
      <c r="I45" s="51">
        <v>0</v>
      </c>
      <c r="J45" s="132">
        <f t="shared" si="2"/>
        <v>0</v>
      </c>
      <c r="K45" s="85"/>
      <c r="L45" s="85"/>
      <c r="M45" s="85"/>
      <c r="N45" s="85"/>
      <c r="O45" s="85"/>
      <c r="P45" s="85"/>
      <c r="Q45" s="85"/>
      <c r="R45" s="85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  <c r="AD45" s="85"/>
      <c r="AE45" s="85"/>
      <c r="AF45" s="85"/>
      <c r="AG45" s="85"/>
      <c r="AH45" s="85"/>
      <c r="AI45" s="85"/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/>
      <c r="AW45" s="85"/>
      <c r="AX45" s="85"/>
      <c r="AY45" s="85"/>
      <c r="AZ45" s="85"/>
      <c r="BA45" s="85"/>
      <c r="BB45" s="85"/>
      <c r="BC45" s="85"/>
      <c r="BD45" s="85"/>
      <c r="BE45" s="85"/>
      <c r="BF45" s="85"/>
      <c r="BG45" s="85"/>
      <c r="BH45" s="85"/>
      <c r="BI45" s="85"/>
      <c r="BJ45" s="85"/>
      <c r="BK45" s="85"/>
      <c r="BL45" s="85"/>
      <c r="BM45" s="85"/>
      <c r="BN45" s="85"/>
      <c r="BO45" s="85"/>
      <c r="BP45" s="85"/>
    </row>
    <row r="46" spans="1:246" ht="18" customHeight="1">
      <c r="A46" s="276"/>
      <c r="B46" s="123" t="s">
        <v>588</v>
      </c>
      <c r="C46" s="61" t="s">
        <v>541</v>
      </c>
      <c r="D46" s="100">
        <v>3192.8</v>
      </c>
      <c r="E46" s="54" t="s">
        <v>439</v>
      </c>
      <c r="F46" s="108">
        <v>8</v>
      </c>
      <c r="G46" s="108">
        <v>2</v>
      </c>
      <c r="H46" s="108">
        <v>2</v>
      </c>
      <c r="I46" s="56">
        <v>0</v>
      </c>
      <c r="J46" s="133">
        <f t="shared" si="2"/>
        <v>0</v>
      </c>
      <c r="K46" s="85"/>
      <c r="L46" s="85"/>
      <c r="M46" s="85"/>
      <c r="N46" s="85"/>
      <c r="O46" s="85"/>
      <c r="P46" s="85"/>
      <c r="Q46" s="85"/>
      <c r="R46" s="85"/>
      <c r="S46" s="85"/>
      <c r="T46" s="85"/>
      <c r="U46" s="85"/>
      <c r="V46" s="85"/>
      <c r="W46" s="85"/>
      <c r="X46" s="85"/>
      <c r="Y46" s="85"/>
      <c r="Z46" s="85"/>
      <c r="AA46" s="85"/>
      <c r="AB46" s="85"/>
      <c r="AC46" s="85"/>
      <c r="AD46" s="85"/>
      <c r="AE46" s="85"/>
      <c r="AF46" s="85"/>
      <c r="AG46" s="85"/>
      <c r="AH46" s="85"/>
      <c r="AI46" s="85"/>
      <c r="AJ46" s="85"/>
      <c r="AK46" s="85"/>
      <c r="AL46" s="85"/>
      <c r="AM46" s="85"/>
      <c r="AN46" s="85"/>
      <c r="AO46" s="85"/>
      <c r="AP46" s="85"/>
      <c r="AQ46" s="85"/>
      <c r="AR46" s="85"/>
      <c r="AS46" s="85"/>
      <c r="AT46" s="85"/>
      <c r="AU46" s="85"/>
      <c r="AV46" s="85"/>
      <c r="AW46" s="85"/>
      <c r="AX46" s="85"/>
      <c r="AY46" s="85"/>
      <c r="AZ46" s="85"/>
      <c r="BA46" s="85"/>
      <c r="BB46" s="85"/>
      <c r="BC46" s="85"/>
      <c r="BD46" s="85"/>
      <c r="BE46" s="85"/>
      <c r="BF46" s="85"/>
      <c r="BG46" s="85"/>
      <c r="BH46" s="85"/>
      <c r="BI46" s="85"/>
      <c r="BJ46" s="85"/>
      <c r="BK46" s="85"/>
      <c r="BL46" s="85"/>
      <c r="BM46" s="85"/>
      <c r="BN46" s="85"/>
      <c r="BO46" s="85"/>
      <c r="BP46" s="85"/>
    </row>
    <row r="47" spans="1:246" ht="18" customHeight="1">
      <c r="A47" s="276"/>
      <c r="B47" s="122" t="s">
        <v>589</v>
      </c>
      <c r="C47" s="62" t="s">
        <v>542</v>
      </c>
      <c r="D47" s="100">
        <v>1778.4</v>
      </c>
      <c r="E47" s="53" t="s">
        <v>439</v>
      </c>
      <c r="F47" s="109">
        <v>4</v>
      </c>
      <c r="G47" s="109">
        <v>0</v>
      </c>
      <c r="H47" s="109">
        <v>2</v>
      </c>
      <c r="I47" s="51">
        <v>0</v>
      </c>
      <c r="J47" s="132">
        <f t="shared" si="2"/>
        <v>0</v>
      </c>
      <c r="K47" s="85"/>
      <c r="L47" s="85"/>
      <c r="M47" s="85"/>
      <c r="N47" s="85"/>
      <c r="O47" s="85"/>
      <c r="P47" s="85"/>
      <c r="Q47" s="85"/>
      <c r="R47" s="85"/>
      <c r="S47" s="85"/>
      <c r="T47" s="85"/>
      <c r="U47" s="85"/>
      <c r="V47" s="85"/>
      <c r="W47" s="85"/>
      <c r="X47" s="85"/>
      <c r="Y47" s="85"/>
      <c r="Z47" s="85"/>
      <c r="AA47" s="85"/>
      <c r="AB47" s="85"/>
      <c r="AC47" s="85"/>
      <c r="AD47" s="85"/>
      <c r="AE47" s="85"/>
      <c r="AF47" s="85"/>
      <c r="AG47" s="85"/>
      <c r="AH47" s="85"/>
      <c r="AI47" s="85"/>
      <c r="AJ47" s="85"/>
      <c r="AK47" s="85"/>
      <c r="AL47" s="85"/>
      <c r="AM47" s="85"/>
      <c r="AN47" s="85"/>
      <c r="AO47" s="85"/>
      <c r="AP47" s="85"/>
      <c r="AQ47" s="85"/>
      <c r="AR47" s="85"/>
      <c r="AS47" s="85"/>
      <c r="AT47" s="85"/>
      <c r="AU47" s="85"/>
      <c r="AV47" s="85"/>
      <c r="AW47" s="85"/>
      <c r="AX47" s="85"/>
      <c r="AY47" s="85"/>
      <c r="AZ47" s="85"/>
      <c r="BA47" s="85"/>
      <c r="BB47" s="85"/>
      <c r="BC47" s="85"/>
      <c r="BD47" s="85"/>
      <c r="BE47" s="85"/>
      <c r="BF47" s="85"/>
      <c r="BG47" s="85"/>
      <c r="BH47" s="85"/>
      <c r="BI47" s="85"/>
      <c r="BJ47" s="85"/>
      <c r="BK47" s="85"/>
      <c r="BL47" s="85"/>
      <c r="BM47" s="85"/>
      <c r="BN47" s="85"/>
      <c r="BO47" s="85"/>
      <c r="BP47" s="85"/>
    </row>
    <row r="48" spans="1:246" ht="18" customHeight="1">
      <c r="A48" s="276"/>
      <c r="B48" s="123" t="s">
        <v>590</v>
      </c>
      <c r="C48" s="61" t="s">
        <v>543</v>
      </c>
      <c r="D48" s="100">
        <v>2485.6</v>
      </c>
      <c r="E48" s="54" t="s">
        <v>439</v>
      </c>
      <c r="F48" s="108">
        <v>6</v>
      </c>
      <c r="G48" s="108">
        <v>1</v>
      </c>
      <c r="H48" s="108">
        <v>2</v>
      </c>
      <c r="I48" s="56">
        <v>0</v>
      </c>
      <c r="J48" s="133">
        <f t="shared" si="2"/>
        <v>0</v>
      </c>
      <c r="K48" s="85"/>
      <c r="L48" s="85"/>
      <c r="M48" s="85"/>
      <c r="N48" s="85"/>
      <c r="O48" s="85"/>
      <c r="P48" s="85"/>
      <c r="Q48" s="85"/>
      <c r="R48" s="85"/>
      <c r="S48" s="85"/>
      <c r="T48" s="85"/>
      <c r="U48" s="85"/>
      <c r="V48" s="85"/>
      <c r="W48" s="85"/>
      <c r="X48" s="85"/>
      <c r="Y48" s="85"/>
      <c r="Z48" s="85"/>
      <c r="AA48" s="85"/>
      <c r="AB48" s="85"/>
      <c r="AC48" s="85"/>
      <c r="AD48" s="85"/>
      <c r="AE48" s="85"/>
      <c r="AF48" s="85"/>
      <c r="AG48" s="85"/>
      <c r="AH48" s="85"/>
      <c r="AI48" s="85"/>
      <c r="AJ48" s="85"/>
      <c r="AK48" s="85"/>
      <c r="AL48" s="85"/>
      <c r="AM48" s="85"/>
      <c r="AN48" s="85"/>
      <c r="AO48" s="85"/>
      <c r="AP48" s="85"/>
      <c r="AQ48" s="85"/>
      <c r="AR48" s="85"/>
      <c r="AS48" s="85"/>
      <c r="AT48" s="85"/>
      <c r="AU48" s="85"/>
      <c r="AV48" s="85"/>
      <c r="AW48" s="85"/>
      <c r="AX48" s="85"/>
      <c r="AY48" s="85"/>
      <c r="AZ48" s="85"/>
      <c r="BA48" s="85"/>
      <c r="BB48" s="85"/>
      <c r="BC48" s="85"/>
      <c r="BD48" s="85"/>
      <c r="BE48" s="85"/>
      <c r="BF48" s="85"/>
      <c r="BG48" s="85"/>
      <c r="BH48" s="85"/>
      <c r="BI48" s="85"/>
      <c r="BJ48" s="85"/>
      <c r="BK48" s="85"/>
      <c r="BL48" s="85"/>
      <c r="BM48" s="85"/>
      <c r="BN48" s="85"/>
      <c r="BO48" s="85"/>
      <c r="BP48" s="85"/>
    </row>
    <row r="49" spans="1:246" ht="18" customHeight="1">
      <c r="A49" s="276"/>
      <c r="B49" s="122" t="s">
        <v>591</v>
      </c>
      <c r="C49" s="62" t="s">
        <v>544</v>
      </c>
      <c r="D49" s="100">
        <v>2631.2</v>
      </c>
      <c r="E49" s="53" t="s">
        <v>439</v>
      </c>
      <c r="F49" s="109">
        <v>6</v>
      </c>
      <c r="G49" s="109">
        <v>2</v>
      </c>
      <c r="H49" s="109">
        <v>1</v>
      </c>
      <c r="I49" s="51">
        <v>0</v>
      </c>
      <c r="J49" s="132">
        <f t="shared" si="2"/>
        <v>0</v>
      </c>
      <c r="K49" s="85"/>
      <c r="L49" s="85"/>
      <c r="M49" s="85"/>
      <c r="N49" s="85"/>
      <c r="O49" s="85"/>
      <c r="P49" s="85"/>
      <c r="Q49" s="85"/>
      <c r="R49" s="85"/>
      <c r="S49" s="85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  <c r="AE49" s="85"/>
      <c r="AF49" s="85"/>
      <c r="AG49" s="85"/>
      <c r="AH49" s="85"/>
      <c r="AI49" s="85"/>
      <c r="AJ49" s="85"/>
      <c r="AK49" s="85"/>
      <c r="AL49" s="85"/>
      <c r="AM49" s="85"/>
      <c r="AN49" s="85"/>
      <c r="AO49" s="85"/>
      <c r="AP49" s="85"/>
      <c r="AQ49" s="85"/>
      <c r="AR49" s="85"/>
      <c r="AS49" s="85"/>
      <c r="AT49" s="85"/>
      <c r="AU49" s="85"/>
      <c r="AV49" s="85"/>
      <c r="AW49" s="85"/>
      <c r="AX49" s="85"/>
      <c r="AY49" s="85"/>
      <c r="AZ49" s="85"/>
      <c r="BA49" s="85"/>
      <c r="BB49" s="85"/>
      <c r="BC49" s="85"/>
      <c r="BD49" s="85"/>
      <c r="BE49" s="85"/>
      <c r="BF49" s="85"/>
      <c r="BG49" s="85"/>
      <c r="BH49" s="85"/>
      <c r="BI49" s="85"/>
      <c r="BJ49" s="85"/>
      <c r="BK49" s="85"/>
      <c r="BL49" s="85"/>
      <c r="BM49" s="85"/>
      <c r="BN49" s="85"/>
      <c r="BO49" s="85"/>
      <c r="BP49" s="85"/>
    </row>
    <row r="50" spans="1:246" ht="18" customHeight="1">
      <c r="A50" s="276"/>
      <c r="B50" s="123" t="s">
        <v>592</v>
      </c>
      <c r="C50" s="61" t="s">
        <v>545</v>
      </c>
      <c r="D50" s="100">
        <v>2776.8</v>
      </c>
      <c r="E50" s="54" t="s">
        <v>439</v>
      </c>
      <c r="F50" s="108">
        <v>6</v>
      </c>
      <c r="G50" s="108">
        <v>3</v>
      </c>
      <c r="H50" s="108">
        <v>0</v>
      </c>
      <c r="I50" s="56">
        <v>0</v>
      </c>
      <c r="J50" s="133">
        <f t="shared" si="2"/>
        <v>0</v>
      </c>
      <c r="K50" s="85"/>
      <c r="L50" s="85"/>
      <c r="M50" s="85"/>
      <c r="N50" s="85"/>
      <c r="O50" s="85"/>
      <c r="P50" s="85"/>
      <c r="Q50" s="85"/>
      <c r="R50" s="85"/>
      <c r="S50" s="85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  <c r="AE50" s="85"/>
      <c r="AF50" s="85"/>
      <c r="AG50" s="85"/>
      <c r="AH50" s="85"/>
      <c r="AI50" s="85"/>
      <c r="AJ50" s="85"/>
      <c r="AK50" s="85"/>
      <c r="AL50" s="85"/>
      <c r="AM50" s="85"/>
      <c r="AN50" s="85"/>
      <c r="AO50" s="85"/>
      <c r="AP50" s="85"/>
      <c r="AQ50" s="85"/>
      <c r="AR50" s="85"/>
      <c r="AS50" s="85"/>
      <c r="AT50" s="85"/>
      <c r="AU50" s="85"/>
      <c r="AV50" s="85"/>
      <c r="AW50" s="85"/>
      <c r="AX50" s="85"/>
      <c r="AY50" s="85"/>
      <c r="AZ50" s="85"/>
      <c r="BA50" s="85"/>
      <c r="BB50" s="85"/>
      <c r="BC50" s="85"/>
      <c r="BD50" s="85"/>
      <c r="BE50" s="85"/>
      <c r="BF50" s="85"/>
      <c r="BG50" s="85"/>
      <c r="BH50" s="85"/>
      <c r="BI50" s="85"/>
      <c r="BJ50" s="85"/>
      <c r="BK50" s="85"/>
      <c r="BL50" s="85"/>
      <c r="BM50" s="85"/>
      <c r="BN50" s="85"/>
      <c r="BO50" s="85"/>
      <c r="BP50" s="85"/>
    </row>
    <row r="51" spans="1:246" ht="18" customHeight="1">
      <c r="A51" s="276"/>
      <c r="B51" s="122" t="s">
        <v>593</v>
      </c>
      <c r="C51" s="62" t="s">
        <v>546</v>
      </c>
      <c r="D51" s="100">
        <v>3338.4</v>
      </c>
      <c r="E51" s="53" t="s">
        <v>439</v>
      </c>
      <c r="F51" s="109">
        <v>8</v>
      </c>
      <c r="G51" s="109">
        <v>3</v>
      </c>
      <c r="H51" s="109">
        <v>1</v>
      </c>
      <c r="I51" s="51">
        <v>0</v>
      </c>
      <c r="J51" s="132">
        <f t="shared" si="2"/>
        <v>0</v>
      </c>
      <c r="K51" s="85"/>
      <c r="L51" s="85"/>
      <c r="M51" s="85"/>
      <c r="N51" s="85"/>
      <c r="O51" s="85"/>
      <c r="P51" s="85"/>
      <c r="Q51" s="85"/>
      <c r="R51" s="85"/>
      <c r="S51" s="85"/>
      <c r="T51" s="85"/>
      <c r="U51" s="85"/>
      <c r="V51" s="85"/>
      <c r="W51" s="85"/>
      <c r="X51" s="85"/>
      <c r="Y51" s="85"/>
      <c r="Z51" s="85"/>
      <c r="AA51" s="85"/>
      <c r="AB51" s="85"/>
      <c r="AC51" s="85"/>
      <c r="AD51" s="85"/>
      <c r="AE51" s="85"/>
      <c r="AF51" s="85"/>
      <c r="AG51" s="85"/>
      <c r="AH51" s="85"/>
      <c r="AI51" s="85"/>
      <c r="AJ51" s="85"/>
      <c r="AK51" s="85"/>
      <c r="AL51" s="85"/>
      <c r="AM51" s="85"/>
      <c r="AN51" s="85"/>
      <c r="AO51" s="85"/>
      <c r="AP51" s="85"/>
      <c r="AQ51" s="85"/>
      <c r="AR51" s="85"/>
      <c r="AS51" s="85"/>
      <c r="AT51" s="85"/>
      <c r="AU51" s="85"/>
      <c r="AV51" s="85"/>
      <c r="AW51" s="85"/>
      <c r="AX51" s="85"/>
      <c r="AY51" s="85"/>
      <c r="AZ51" s="85"/>
      <c r="BA51" s="85"/>
      <c r="BB51" s="85"/>
      <c r="BC51" s="85"/>
      <c r="BD51" s="85"/>
      <c r="BE51" s="85"/>
      <c r="BF51" s="85"/>
      <c r="BG51" s="85"/>
      <c r="BH51" s="85"/>
      <c r="BI51" s="85"/>
      <c r="BJ51" s="85"/>
      <c r="BK51" s="85"/>
      <c r="BL51" s="85"/>
      <c r="BM51" s="85"/>
      <c r="BN51" s="85"/>
      <c r="BO51" s="85"/>
      <c r="BP51" s="85"/>
    </row>
    <row r="52" spans="1:246" ht="18" customHeight="1">
      <c r="A52" s="276"/>
      <c r="B52" s="123" t="s">
        <v>594</v>
      </c>
      <c r="C52" s="61" t="s">
        <v>547</v>
      </c>
      <c r="D52" s="100">
        <v>2340</v>
      </c>
      <c r="E52" s="54" t="s">
        <v>439</v>
      </c>
      <c r="F52" s="108">
        <v>6</v>
      </c>
      <c r="G52" s="108">
        <v>0</v>
      </c>
      <c r="H52" s="108">
        <v>3</v>
      </c>
      <c r="I52" s="56">
        <v>0</v>
      </c>
      <c r="J52" s="133">
        <f t="shared" si="2"/>
        <v>0</v>
      </c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  <c r="W52" s="85"/>
      <c r="X52" s="85"/>
      <c r="Y52" s="85"/>
      <c r="Z52" s="85"/>
      <c r="AA52" s="85"/>
      <c r="AB52" s="85"/>
      <c r="AC52" s="85"/>
      <c r="AD52" s="85"/>
      <c r="AE52" s="85"/>
      <c r="AF52" s="85"/>
      <c r="AG52" s="85"/>
      <c r="AH52" s="85"/>
      <c r="AI52" s="85"/>
      <c r="AJ52" s="85"/>
      <c r="AK52" s="85"/>
      <c r="AL52" s="85"/>
      <c r="AM52" s="85"/>
      <c r="AN52" s="85"/>
      <c r="AO52" s="85"/>
      <c r="AP52" s="85"/>
      <c r="AQ52" s="85"/>
      <c r="AR52" s="85"/>
      <c r="AS52" s="85"/>
      <c r="AT52" s="85"/>
      <c r="AU52" s="85"/>
      <c r="AV52" s="85"/>
      <c r="AW52" s="85"/>
      <c r="AX52" s="85"/>
      <c r="AY52" s="85"/>
      <c r="AZ52" s="85"/>
      <c r="BA52" s="85"/>
      <c r="BB52" s="85"/>
      <c r="BC52" s="85"/>
      <c r="BD52" s="85"/>
      <c r="BE52" s="85"/>
      <c r="BF52" s="85"/>
      <c r="BG52" s="85"/>
      <c r="BH52" s="85"/>
      <c r="BI52" s="85"/>
      <c r="BJ52" s="85"/>
      <c r="BK52" s="85"/>
      <c r="BL52" s="85"/>
      <c r="BM52" s="85"/>
      <c r="BN52" s="85"/>
      <c r="BO52" s="85"/>
      <c r="BP52" s="85"/>
    </row>
    <row r="53" spans="1:246" ht="18" customHeight="1">
      <c r="A53" s="276"/>
      <c r="B53" s="122" t="s">
        <v>595</v>
      </c>
      <c r="C53" s="62" t="s">
        <v>548</v>
      </c>
      <c r="D53" s="100">
        <v>3047.2</v>
      </c>
      <c r="E53" s="53" t="s">
        <v>439</v>
      </c>
      <c r="F53" s="109">
        <v>8</v>
      </c>
      <c r="G53" s="109">
        <v>1</v>
      </c>
      <c r="H53" s="109">
        <v>3</v>
      </c>
      <c r="I53" s="51">
        <v>0</v>
      </c>
      <c r="J53" s="132">
        <f t="shared" si="2"/>
        <v>0</v>
      </c>
      <c r="K53" s="85"/>
      <c r="L53" s="85"/>
      <c r="M53" s="85"/>
      <c r="N53" s="85"/>
      <c r="O53" s="85"/>
      <c r="P53" s="85"/>
      <c r="Q53" s="85"/>
      <c r="R53" s="85"/>
      <c r="S53" s="85"/>
      <c r="T53" s="85"/>
      <c r="U53" s="85"/>
      <c r="V53" s="85"/>
      <c r="W53" s="85"/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</row>
    <row r="54" spans="1:246" ht="18" customHeight="1">
      <c r="A54" s="276"/>
      <c r="B54" s="123" t="s">
        <v>596</v>
      </c>
      <c r="C54" s="61" t="s">
        <v>549</v>
      </c>
      <c r="D54" s="100">
        <v>3192.8</v>
      </c>
      <c r="E54" s="54" t="s">
        <v>439</v>
      </c>
      <c r="F54" s="108">
        <v>8</v>
      </c>
      <c r="G54" s="108">
        <v>2</v>
      </c>
      <c r="H54" s="108">
        <v>2</v>
      </c>
      <c r="I54" s="56">
        <v>0</v>
      </c>
      <c r="J54" s="133">
        <f t="shared" si="2"/>
        <v>0</v>
      </c>
      <c r="K54" s="85"/>
      <c r="L54" s="85"/>
      <c r="M54" s="85"/>
      <c r="N54" s="85"/>
      <c r="O54" s="85"/>
      <c r="P54" s="85"/>
      <c r="Q54" s="85"/>
      <c r="R54" s="85"/>
      <c r="S54" s="85"/>
      <c r="T54" s="85"/>
      <c r="U54" s="85"/>
      <c r="V54" s="85"/>
      <c r="W54" s="85"/>
      <c r="X54" s="85"/>
      <c r="Y54" s="85"/>
      <c r="Z54" s="85"/>
      <c r="AA54" s="85"/>
      <c r="AB54" s="85"/>
      <c r="AC54" s="85"/>
      <c r="AD54" s="85"/>
      <c r="AE54" s="85"/>
      <c r="AF54" s="85"/>
      <c r="AG54" s="85"/>
      <c r="AH54" s="85"/>
      <c r="AI54" s="85"/>
      <c r="AJ54" s="85"/>
      <c r="AK54" s="85"/>
      <c r="AL54" s="85"/>
      <c r="AM54" s="85"/>
      <c r="AN54" s="85"/>
      <c r="AO54" s="85"/>
      <c r="AP54" s="85"/>
      <c r="AQ54" s="85"/>
      <c r="AR54" s="85"/>
      <c r="AS54" s="85"/>
      <c r="AT54" s="85"/>
      <c r="AU54" s="85"/>
      <c r="AV54" s="85"/>
      <c r="AW54" s="85"/>
      <c r="AX54" s="85"/>
      <c r="AY54" s="85"/>
      <c r="AZ54" s="85"/>
      <c r="BA54" s="85"/>
      <c r="BB54" s="85"/>
      <c r="BC54" s="85"/>
      <c r="BD54" s="85"/>
      <c r="BE54" s="85"/>
      <c r="BF54" s="85"/>
      <c r="BG54" s="85"/>
      <c r="BH54" s="85"/>
      <c r="BI54" s="85"/>
      <c r="BJ54" s="85"/>
      <c r="BK54" s="85"/>
      <c r="BL54" s="85"/>
      <c r="BM54" s="85"/>
      <c r="BN54" s="85"/>
      <c r="BO54" s="85"/>
      <c r="BP54" s="85"/>
    </row>
    <row r="55" spans="1:246" ht="18" customHeight="1">
      <c r="A55" s="276"/>
      <c r="B55" s="122" t="s">
        <v>597</v>
      </c>
      <c r="C55" s="62" t="s">
        <v>550</v>
      </c>
      <c r="D55" s="100">
        <v>3338.4</v>
      </c>
      <c r="E55" s="53" t="s">
        <v>439</v>
      </c>
      <c r="F55" s="109">
        <v>8</v>
      </c>
      <c r="G55" s="109">
        <v>3</v>
      </c>
      <c r="H55" s="109">
        <v>1</v>
      </c>
      <c r="I55" s="51">
        <v>0</v>
      </c>
      <c r="J55" s="132">
        <f t="shared" si="2"/>
        <v>0</v>
      </c>
      <c r="K55" s="85"/>
      <c r="L55" s="85"/>
      <c r="M55" s="85"/>
      <c r="N55" s="85"/>
      <c r="O55" s="85"/>
      <c r="P55" s="85"/>
      <c r="Q55" s="85"/>
      <c r="R55" s="85"/>
      <c r="S55" s="85"/>
      <c r="T55" s="85"/>
      <c r="U55" s="85"/>
      <c r="V55" s="85"/>
      <c r="W55" s="85"/>
      <c r="X55" s="85"/>
      <c r="Y55" s="85"/>
      <c r="Z55" s="85"/>
      <c r="AA55" s="85"/>
      <c r="AB55" s="85"/>
      <c r="AC55" s="85"/>
      <c r="AD55" s="85"/>
      <c r="AE55" s="85"/>
      <c r="AF55" s="85"/>
      <c r="AG55" s="85"/>
      <c r="AH55" s="85"/>
      <c r="AI55" s="85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  <c r="AU55" s="85"/>
      <c r="AV55" s="85"/>
      <c r="AW55" s="85"/>
      <c r="AX55" s="85"/>
      <c r="AY55" s="85"/>
      <c r="AZ55" s="85"/>
      <c r="BA55" s="85"/>
      <c r="BB55" s="85"/>
      <c r="BC55" s="85"/>
      <c r="BD55" s="85"/>
      <c r="BE55" s="85"/>
      <c r="BF55" s="85"/>
      <c r="BG55" s="85"/>
      <c r="BH55" s="85"/>
      <c r="BI55" s="85"/>
      <c r="BJ55" s="85"/>
      <c r="BK55" s="85"/>
      <c r="BL55" s="85"/>
      <c r="BM55" s="85"/>
      <c r="BN55" s="85"/>
      <c r="BO55" s="85"/>
      <c r="BP55" s="85"/>
    </row>
    <row r="56" spans="1:246" ht="18" customHeight="1">
      <c r="A56" s="276"/>
      <c r="B56" s="123" t="s">
        <v>598</v>
      </c>
      <c r="C56" s="61" t="s">
        <v>551</v>
      </c>
      <c r="D56" s="100">
        <v>3484</v>
      </c>
      <c r="E56" s="54" t="s">
        <v>439</v>
      </c>
      <c r="F56" s="108">
        <v>8</v>
      </c>
      <c r="G56" s="108">
        <v>4</v>
      </c>
      <c r="H56" s="108">
        <v>0</v>
      </c>
      <c r="I56" s="56">
        <v>0</v>
      </c>
      <c r="J56" s="133">
        <f t="shared" si="2"/>
        <v>0</v>
      </c>
      <c r="K56" s="85"/>
      <c r="L56" s="85"/>
      <c r="M56" s="85"/>
      <c r="N56" s="85"/>
      <c r="O56" s="85"/>
      <c r="P56" s="85"/>
      <c r="Q56" s="85"/>
      <c r="R56" s="85"/>
      <c r="S56" s="85"/>
      <c r="T56" s="85"/>
      <c r="U56" s="85"/>
      <c r="V56" s="85"/>
      <c r="W56" s="85"/>
      <c r="X56" s="85"/>
      <c r="Y56" s="85"/>
      <c r="Z56" s="85"/>
      <c r="AA56" s="85"/>
      <c r="AB56" s="85"/>
      <c r="AC56" s="85"/>
      <c r="AD56" s="85"/>
      <c r="AE56" s="85"/>
      <c r="AF56" s="85"/>
      <c r="AG56" s="85"/>
      <c r="AH56" s="85"/>
      <c r="AI56" s="85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  <c r="AU56" s="85"/>
      <c r="AV56" s="85"/>
      <c r="AW56" s="85"/>
      <c r="AX56" s="85"/>
      <c r="AY56" s="85"/>
      <c r="AZ56" s="85"/>
      <c r="BA56" s="85"/>
      <c r="BB56" s="85"/>
      <c r="BC56" s="85"/>
      <c r="BD56" s="85"/>
      <c r="BE56" s="85"/>
      <c r="BF56" s="85"/>
      <c r="BG56" s="85"/>
      <c r="BH56" s="85"/>
      <c r="BI56" s="85"/>
      <c r="BJ56" s="85"/>
      <c r="BK56" s="85"/>
      <c r="BL56" s="85"/>
      <c r="BM56" s="85"/>
      <c r="BN56" s="85"/>
      <c r="BO56" s="85"/>
      <c r="BP56" s="85"/>
    </row>
    <row r="57" spans="1:246" ht="18" customHeight="1">
      <c r="A57" s="276"/>
      <c r="B57" s="122" t="s">
        <v>599</v>
      </c>
      <c r="C57" s="62" t="s">
        <v>552</v>
      </c>
      <c r="D57" s="100">
        <v>2901.6</v>
      </c>
      <c r="E57" s="53" t="s">
        <v>439</v>
      </c>
      <c r="F57" s="109">
        <v>8</v>
      </c>
      <c r="G57" s="109">
        <v>0</v>
      </c>
      <c r="H57" s="109">
        <v>4</v>
      </c>
      <c r="I57" s="51">
        <v>0</v>
      </c>
      <c r="J57" s="132">
        <f t="shared" si="2"/>
        <v>0</v>
      </c>
      <c r="K57" s="85"/>
      <c r="L57" s="85"/>
      <c r="M57" s="85"/>
      <c r="N57" s="85"/>
      <c r="O57" s="85"/>
      <c r="P57" s="85"/>
      <c r="Q57" s="85"/>
      <c r="R57" s="85"/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85"/>
      <c r="BD57" s="85"/>
      <c r="BE57" s="85"/>
      <c r="BF57" s="85"/>
      <c r="BG57" s="85"/>
      <c r="BH57" s="85"/>
      <c r="BI57" s="85"/>
      <c r="BJ57" s="85"/>
      <c r="BK57" s="85"/>
      <c r="BL57" s="85"/>
      <c r="BM57" s="85"/>
      <c r="BN57" s="85"/>
      <c r="BO57" s="85"/>
      <c r="BP57" s="85"/>
    </row>
    <row r="58" spans="1:246" s="124" customFormat="1" ht="21" customHeight="1">
      <c r="A58" s="276"/>
      <c r="B58" s="121" t="s">
        <v>62</v>
      </c>
      <c r="C58" s="117"/>
      <c r="D58" s="110"/>
      <c r="E58" s="136"/>
      <c r="F58" s="111">
        <v>0</v>
      </c>
      <c r="G58" s="111">
        <v>0</v>
      </c>
      <c r="H58" s="111">
        <v>0</v>
      </c>
      <c r="I58" s="140"/>
      <c r="J58" s="131"/>
      <c r="K58" s="85"/>
      <c r="L58" s="85"/>
      <c r="M58" s="85"/>
      <c r="N58" s="85"/>
      <c r="O58" s="85"/>
      <c r="P58" s="85"/>
      <c r="Q58" s="85"/>
      <c r="R58" s="85"/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  <c r="BD58" s="85"/>
      <c r="BE58" s="85"/>
      <c r="BF58" s="85"/>
      <c r="BG58" s="85"/>
      <c r="BH58" s="85"/>
      <c r="BI58" s="85"/>
      <c r="BJ58" s="85"/>
      <c r="BK58" s="85"/>
      <c r="BL58" s="85"/>
      <c r="BM58" s="85"/>
      <c r="BN58" s="85"/>
      <c r="BO58" s="85"/>
      <c r="BP58" s="85"/>
      <c r="BQ58" s="95"/>
      <c r="BR58" s="95"/>
      <c r="BS58" s="95"/>
      <c r="BT58" s="95"/>
      <c r="BU58" s="95"/>
      <c r="BV58" s="95"/>
      <c r="BW58" s="95"/>
      <c r="BX58" s="95"/>
      <c r="BY58" s="95"/>
      <c r="BZ58" s="95"/>
      <c r="CA58" s="95"/>
      <c r="CB58" s="95"/>
      <c r="CC58" s="95"/>
      <c r="CD58" s="95"/>
      <c r="CE58" s="95"/>
      <c r="CF58" s="95"/>
      <c r="CG58" s="95"/>
      <c r="CH58" s="95"/>
      <c r="CI58" s="95"/>
      <c r="CJ58" s="95"/>
      <c r="CK58" s="95"/>
      <c r="CL58" s="95"/>
      <c r="CM58" s="95"/>
      <c r="CN58" s="95"/>
      <c r="CO58" s="95"/>
      <c r="CP58" s="95"/>
      <c r="CQ58" s="95"/>
      <c r="CR58" s="95"/>
      <c r="CS58" s="95"/>
      <c r="CT58" s="95"/>
      <c r="CU58" s="95"/>
      <c r="CV58" s="95"/>
      <c r="CW58" s="95"/>
      <c r="CX58" s="95"/>
      <c r="CY58" s="95"/>
      <c r="CZ58" s="95"/>
      <c r="DA58" s="95"/>
      <c r="DB58" s="95"/>
      <c r="DC58" s="95"/>
      <c r="DD58" s="95"/>
      <c r="DE58" s="95"/>
      <c r="DF58" s="95"/>
      <c r="DG58" s="95"/>
      <c r="DH58" s="95"/>
      <c r="DI58" s="95"/>
      <c r="DJ58" s="95"/>
      <c r="DK58" s="95"/>
      <c r="DL58" s="95"/>
      <c r="DM58" s="95"/>
      <c r="DN58" s="95"/>
      <c r="DO58" s="95"/>
      <c r="DP58" s="95"/>
      <c r="DQ58" s="95"/>
      <c r="DR58" s="95"/>
      <c r="DS58" s="95"/>
      <c r="DT58" s="95"/>
      <c r="DU58" s="95"/>
      <c r="DV58" s="95"/>
      <c r="DW58" s="95"/>
      <c r="DX58" s="95"/>
      <c r="DY58" s="95"/>
      <c r="DZ58" s="95"/>
      <c r="EA58" s="95"/>
      <c r="EB58" s="95"/>
      <c r="EC58" s="95"/>
      <c r="ED58" s="95"/>
      <c r="EE58" s="95"/>
      <c r="EF58" s="95"/>
      <c r="EG58" s="95"/>
      <c r="EH58" s="95"/>
      <c r="EI58" s="95"/>
      <c r="EJ58" s="95"/>
      <c r="EK58" s="95"/>
      <c r="EL58" s="95"/>
      <c r="EM58" s="95"/>
      <c r="EN58" s="95"/>
      <c r="EO58" s="95"/>
      <c r="EP58" s="95"/>
      <c r="EQ58" s="95"/>
      <c r="ER58" s="95"/>
      <c r="ES58" s="95"/>
      <c r="ET58" s="95"/>
      <c r="EU58" s="95"/>
      <c r="EV58" s="95"/>
      <c r="EW58" s="95"/>
      <c r="EX58" s="95"/>
      <c r="EY58" s="95"/>
      <c r="EZ58" s="95"/>
      <c r="FA58" s="95"/>
      <c r="FB58" s="95"/>
      <c r="FC58" s="95"/>
      <c r="FD58" s="95"/>
      <c r="FE58" s="95"/>
      <c r="FF58" s="95"/>
      <c r="FG58" s="95"/>
      <c r="FH58" s="95"/>
      <c r="FI58" s="95"/>
      <c r="FJ58" s="95"/>
      <c r="FK58" s="95"/>
      <c r="FL58" s="95"/>
      <c r="FM58" s="95"/>
      <c r="FN58" s="95"/>
      <c r="FO58" s="95"/>
      <c r="FP58" s="95"/>
      <c r="FQ58" s="95"/>
      <c r="FR58" s="95"/>
      <c r="FS58" s="95"/>
      <c r="FT58" s="95"/>
      <c r="FU58" s="95"/>
      <c r="FV58" s="95"/>
      <c r="FW58" s="95"/>
      <c r="FX58" s="95"/>
      <c r="FY58" s="95"/>
      <c r="FZ58" s="95"/>
      <c r="GA58" s="95"/>
      <c r="GB58" s="95"/>
      <c r="GC58" s="95"/>
      <c r="GD58" s="95"/>
      <c r="GE58" s="95"/>
      <c r="GF58" s="95"/>
      <c r="GG58" s="95"/>
      <c r="GH58" s="95"/>
      <c r="GI58" s="95"/>
      <c r="GJ58" s="95"/>
      <c r="GK58" s="95"/>
      <c r="GL58" s="95"/>
      <c r="GM58" s="95"/>
      <c r="GN58" s="95"/>
      <c r="GO58" s="95"/>
      <c r="GP58" s="95"/>
      <c r="GQ58" s="95"/>
      <c r="GR58" s="95"/>
      <c r="GS58" s="95"/>
      <c r="GT58" s="95"/>
      <c r="GU58" s="95"/>
      <c r="GV58" s="95"/>
      <c r="GW58" s="95"/>
      <c r="GX58" s="95"/>
      <c r="GY58" s="95"/>
      <c r="GZ58" s="95"/>
      <c r="HA58" s="95"/>
      <c r="HB58" s="95"/>
      <c r="HC58" s="95"/>
      <c r="HD58" s="95"/>
      <c r="HE58" s="95"/>
      <c r="HF58" s="95"/>
      <c r="HG58" s="95"/>
      <c r="HH58" s="95"/>
      <c r="HI58" s="95"/>
      <c r="HJ58" s="95"/>
      <c r="HK58" s="95"/>
      <c r="HL58" s="95"/>
      <c r="HM58" s="95"/>
      <c r="HN58" s="95"/>
      <c r="HO58" s="95"/>
      <c r="HP58" s="95"/>
      <c r="HQ58" s="95"/>
      <c r="HR58" s="95"/>
      <c r="HS58" s="95"/>
      <c r="HT58" s="95"/>
      <c r="HU58" s="95"/>
      <c r="HV58" s="95"/>
      <c r="HW58" s="95"/>
      <c r="HX58" s="95"/>
      <c r="HY58" s="95"/>
      <c r="HZ58" s="95"/>
      <c r="IA58" s="95"/>
      <c r="IB58" s="95"/>
      <c r="IC58" s="95"/>
      <c r="ID58" s="95"/>
      <c r="IE58" s="95"/>
      <c r="IF58" s="95"/>
      <c r="IG58" s="95"/>
      <c r="IH58" s="95"/>
      <c r="II58" s="95"/>
      <c r="IJ58" s="95"/>
      <c r="IK58" s="95"/>
      <c r="IL58" s="95"/>
    </row>
    <row r="59" spans="1:246" ht="18" customHeight="1">
      <c r="A59" s="276"/>
      <c r="B59" s="123" t="s">
        <v>600</v>
      </c>
      <c r="C59" s="61" t="s">
        <v>553</v>
      </c>
      <c r="D59" s="100">
        <v>1227.2</v>
      </c>
      <c r="E59" s="54" t="s">
        <v>439</v>
      </c>
      <c r="F59" s="108">
        <v>2</v>
      </c>
      <c r="G59" s="108">
        <v>0</v>
      </c>
      <c r="H59" s="108">
        <v>1</v>
      </c>
      <c r="I59" s="56">
        <v>0</v>
      </c>
      <c r="J59" s="133">
        <f t="shared" ref="J59:J82" si="3">I59*D59</f>
        <v>0</v>
      </c>
      <c r="K59" s="85"/>
      <c r="L59" s="85"/>
      <c r="M59" s="85"/>
      <c r="N59" s="85"/>
      <c r="O59" s="85"/>
      <c r="P59" s="85"/>
      <c r="Q59" s="85"/>
      <c r="R59" s="85"/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  <c r="AU59" s="85"/>
      <c r="AV59" s="85"/>
      <c r="AW59" s="85"/>
      <c r="AX59" s="85"/>
      <c r="AY59" s="85"/>
      <c r="AZ59" s="85"/>
      <c r="BA59" s="85"/>
      <c r="BB59" s="85"/>
      <c r="BC59" s="85"/>
      <c r="BD59" s="85"/>
      <c r="BE59" s="85"/>
      <c r="BF59" s="85"/>
      <c r="BG59" s="85"/>
      <c r="BH59" s="85"/>
      <c r="BI59" s="85"/>
      <c r="BJ59" s="85"/>
      <c r="BK59" s="85"/>
      <c r="BL59" s="85"/>
      <c r="BM59" s="85"/>
      <c r="BN59" s="85"/>
      <c r="BO59" s="85"/>
      <c r="BP59" s="85"/>
    </row>
    <row r="60" spans="1:246" ht="18" customHeight="1">
      <c r="A60" s="276"/>
      <c r="B60" s="122" t="s">
        <v>601</v>
      </c>
      <c r="C60" s="62" t="s">
        <v>554</v>
      </c>
      <c r="D60" s="100">
        <v>1799.2</v>
      </c>
      <c r="E60" s="53" t="s">
        <v>439</v>
      </c>
      <c r="F60" s="109">
        <v>4</v>
      </c>
      <c r="G60" s="109">
        <v>0</v>
      </c>
      <c r="H60" s="109">
        <v>2</v>
      </c>
      <c r="I60" s="51">
        <v>0</v>
      </c>
      <c r="J60" s="132">
        <f t="shared" si="3"/>
        <v>0</v>
      </c>
      <c r="K60" s="85"/>
      <c r="L60" s="85"/>
      <c r="M60" s="85"/>
      <c r="N60" s="85"/>
      <c r="O60" s="85"/>
      <c r="P60" s="85"/>
      <c r="Q60" s="85"/>
      <c r="R60" s="85"/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  <c r="BD60" s="85"/>
      <c r="BE60" s="85"/>
      <c r="BF60" s="85"/>
      <c r="BG60" s="85"/>
      <c r="BH60" s="85"/>
      <c r="BI60" s="85"/>
      <c r="BJ60" s="85"/>
      <c r="BK60" s="85"/>
      <c r="BL60" s="85"/>
      <c r="BM60" s="85"/>
      <c r="BN60" s="85"/>
      <c r="BO60" s="85"/>
      <c r="BP60" s="85"/>
    </row>
    <row r="61" spans="1:246" ht="18" customHeight="1">
      <c r="A61" s="276"/>
      <c r="B61" s="123" t="s">
        <v>602</v>
      </c>
      <c r="C61" s="61" t="s">
        <v>555</v>
      </c>
      <c r="D61" s="100">
        <v>2371.1999999999998</v>
      </c>
      <c r="E61" s="54" t="s">
        <v>439</v>
      </c>
      <c r="F61" s="108">
        <v>6</v>
      </c>
      <c r="G61" s="108">
        <v>0</v>
      </c>
      <c r="H61" s="108">
        <v>3</v>
      </c>
      <c r="I61" s="56">
        <v>0</v>
      </c>
      <c r="J61" s="133">
        <f t="shared" si="3"/>
        <v>0</v>
      </c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  <c r="AR61" s="85"/>
      <c r="AS61" s="85"/>
      <c r="AT61" s="85"/>
      <c r="AU61" s="85"/>
      <c r="AV61" s="85"/>
      <c r="AW61" s="85"/>
      <c r="AX61" s="85"/>
      <c r="AY61" s="85"/>
      <c r="AZ61" s="85"/>
      <c r="BA61" s="85"/>
      <c r="BB61" s="85"/>
      <c r="BC61" s="85"/>
      <c r="BD61" s="85"/>
      <c r="BE61" s="85"/>
      <c r="BF61" s="85"/>
      <c r="BG61" s="85"/>
      <c r="BH61" s="85"/>
      <c r="BI61" s="85"/>
      <c r="BJ61" s="85"/>
      <c r="BK61" s="85"/>
      <c r="BL61" s="85"/>
      <c r="BM61" s="85"/>
      <c r="BN61" s="85"/>
      <c r="BO61" s="85"/>
      <c r="BP61" s="85"/>
    </row>
    <row r="62" spans="1:246" ht="18" customHeight="1">
      <c r="A62" s="276"/>
      <c r="B62" s="122" t="s">
        <v>603</v>
      </c>
      <c r="C62" s="62" t="s">
        <v>556</v>
      </c>
      <c r="D62" s="100">
        <v>2943.2</v>
      </c>
      <c r="E62" s="53" t="s">
        <v>439</v>
      </c>
      <c r="F62" s="109">
        <v>8</v>
      </c>
      <c r="G62" s="109">
        <v>0</v>
      </c>
      <c r="H62" s="109">
        <v>4</v>
      </c>
      <c r="I62" s="51">
        <v>0</v>
      </c>
      <c r="J62" s="132">
        <f t="shared" si="3"/>
        <v>0</v>
      </c>
      <c r="K62" s="85"/>
      <c r="L62" s="85"/>
      <c r="M62" s="85"/>
      <c r="N62" s="85"/>
      <c r="O62" s="85"/>
      <c r="P62" s="85"/>
      <c r="Q62" s="85"/>
      <c r="R62" s="85"/>
      <c r="S62" s="85"/>
      <c r="T62" s="85"/>
      <c r="U62" s="85"/>
      <c r="V62" s="85"/>
      <c r="W62" s="85"/>
      <c r="X62" s="85"/>
      <c r="Y62" s="85"/>
      <c r="Z62" s="85"/>
      <c r="AA62" s="85"/>
      <c r="AB62" s="85"/>
      <c r="AC62" s="85"/>
      <c r="AD62" s="85"/>
      <c r="AE62" s="85"/>
      <c r="AF62" s="85"/>
      <c r="AG62" s="85"/>
      <c r="AH62" s="85"/>
      <c r="AI62" s="85"/>
      <c r="AJ62" s="85"/>
      <c r="AK62" s="85"/>
      <c r="AL62" s="85"/>
      <c r="AM62" s="85"/>
      <c r="AN62" s="85"/>
      <c r="AO62" s="85"/>
      <c r="AP62" s="85"/>
      <c r="AQ62" s="85"/>
      <c r="AR62" s="85"/>
      <c r="AS62" s="85"/>
      <c r="AT62" s="85"/>
      <c r="AU62" s="85"/>
      <c r="AV62" s="85"/>
      <c r="AW62" s="85"/>
      <c r="AX62" s="85"/>
      <c r="AY62" s="85"/>
      <c r="AZ62" s="85"/>
      <c r="BA62" s="85"/>
      <c r="BB62" s="85"/>
      <c r="BC62" s="85"/>
      <c r="BD62" s="85"/>
      <c r="BE62" s="85"/>
      <c r="BF62" s="85"/>
      <c r="BG62" s="85"/>
      <c r="BH62" s="85"/>
      <c r="BI62" s="85"/>
      <c r="BJ62" s="85"/>
      <c r="BK62" s="85"/>
      <c r="BL62" s="85"/>
      <c r="BM62" s="85"/>
      <c r="BN62" s="85"/>
      <c r="BO62" s="85"/>
      <c r="BP62" s="85"/>
    </row>
    <row r="63" spans="1:246" ht="18" customHeight="1">
      <c r="A63" s="276"/>
      <c r="B63" s="123" t="s">
        <v>604</v>
      </c>
      <c r="C63" s="61" t="s">
        <v>557</v>
      </c>
      <c r="D63" s="100">
        <v>1383.2</v>
      </c>
      <c r="E63" s="54" t="s">
        <v>439</v>
      </c>
      <c r="F63" s="108">
        <v>2</v>
      </c>
      <c r="G63" s="108">
        <v>1</v>
      </c>
      <c r="H63" s="108">
        <v>0</v>
      </c>
      <c r="I63" s="56">
        <v>0</v>
      </c>
      <c r="J63" s="133">
        <f t="shared" si="3"/>
        <v>0</v>
      </c>
      <c r="K63" s="85"/>
      <c r="L63" s="85"/>
      <c r="M63" s="85"/>
      <c r="N63" s="85"/>
      <c r="O63" s="85"/>
      <c r="P63" s="85"/>
      <c r="Q63" s="85"/>
      <c r="R63" s="85"/>
      <c r="S63" s="85"/>
      <c r="T63" s="85"/>
      <c r="U63" s="85"/>
      <c r="V63" s="85"/>
      <c r="W63" s="85"/>
      <c r="X63" s="85"/>
      <c r="Y63" s="85"/>
      <c r="Z63" s="85"/>
      <c r="AA63" s="85"/>
      <c r="AB63" s="85"/>
      <c r="AC63" s="85"/>
      <c r="AD63" s="85"/>
      <c r="AE63" s="85"/>
      <c r="AF63" s="85"/>
      <c r="AG63" s="85"/>
      <c r="AH63" s="85"/>
      <c r="AI63" s="85"/>
      <c r="AJ63" s="85"/>
      <c r="AK63" s="85"/>
      <c r="AL63" s="85"/>
      <c r="AM63" s="85"/>
      <c r="AN63" s="85"/>
      <c r="AO63" s="85"/>
      <c r="AP63" s="85"/>
      <c r="AQ63" s="85"/>
      <c r="AR63" s="85"/>
      <c r="AS63" s="85"/>
      <c r="AT63" s="85"/>
      <c r="AU63" s="85"/>
      <c r="AV63" s="85"/>
      <c r="AW63" s="85"/>
      <c r="AX63" s="85"/>
      <c r="AY63" s="85"/>
      <c r="AZ63" s="85"/>
      <c r="BA63" s="85"/>
      <c r="BB63" s="85"/>
      <c r="BC63" s="85"/>
      <c r="BD63" s="85"/>
      <c r="BE63" s="85"/>
      <c r="BF63" s="85"/>
      <c r="BG63" s="85"/>
      <c r="BH63" s="85"/>
      <c r="BI63" s="85"/>
      <c r="BJ63" s="85"/>
      <c r="BK63" s="85"/>
      <c r="BL63" s="85"/>
      <c r="BM63" s="85"/>
      <c r="BN63" s="85"/>
      <c r="BO63" s="85"/>
      <c r="BP63" s="85"/>
    </row>
    <row r="64" spans="1:246" ht="18" customHeight="1">
      <c r="A64" s="276"/>
      <c r="B64" s="122" t="s">
        <v>605</v>
      </c>
      <c r="C64" s="62" t="s">
        <v>558</v>
      </c>
      <c r="D64" s="100">
        <v>1955.2</v>
      </c>
      <c r="E64" s="53" t="s">
        <v>439</v>
      </c>
      <c r="F64" s="109">
        <v>4</v>
      </c>
      <c r="G64" s="109">
        <v>1</v>
      </c>
      <c r="H64" s="109">
        <v>1</v>
      </c>
      <c r="I64" s="51">
        <v>0</v>
      </c>
      <c r="J64" s="132">
        <f t="shared" si="3"/>
        <v>0</v>
      </c>
      <c r="K64" s="85"/>
      <c r="L64" s="85"/>
      <c r="M64" s="85"/>
      <c r="N64" s="85"/>
      <c r="O64" s="85"/>
      <c r="P64" s="85"/>
      <c r="Q64" s="85"/>
      <c r="R64" s="85"/>
      <c r="S64" s="85"/>
      <c r="T64" s="85"/>
      <c r="U64" s="85"/>
      <c r="V64" s="85"/>
      <c r="W64" s="85"/>
      <c r="X64" s="85"/>
      <c r="Y64" s="85"/>
      <c r="Z64" s="85"/>
      <c r="AA64" s="85"/>
      <c r="AB64" s="85"/>
      <c r="AC64" s="85"/>
      <c r="AD64" s="85"/>
      <c r="AE64" s="85"/>
      <c r="AF64" s="85"/>
      <c r="AG64" s="85"/>
      <c r="AH64" s="85"/>
      <c r="AI64" s="85"/>
      <c r="AJ64" s="85"/>
      <c r="AK64" s="85"/>
      <c r="AL64" s="85"/>
      <c r="AM64" s="85"/>
      <c r="AN64" s="85"/>
      <c r="AO64" s="85"/>
      <c r="AP64" s="85"/>
      <c r="AQ64" s="85"/>
      <c r="AR64" s="85"/>
      <c r="AS64" s="85"/>
      <c r="AT64" s="85"/>
      <c r="AU64" s="85"/>
      <c r="AV64" s="85"/>
      <c r="AW64" s="85"/>
      <c r="AX64" s="85"/>
      <c r="AY64" s="85"/>
      <c r="AZ64" s="85"/>
      <c r="BA64" s="85"/>
      <c r="BB64" s="85"/>
      <c r="BC64" s="85"/>
      <c r="BD64" s="85"/>
      <c r="BE64" s="85"/>
      <c r="BF64" s="85"/>
      <c r="BG64" s="85"/>
      <c r="BH64" s="85"/>
      <c r="BI64" s="85"/>
      <c r="BJ64" s="85"/>
      <c r="BK64" s="85"/>
      <c r="BL64" s="85"/>
      <c r="BM64" s="85"/>
      <c r="BN64" s="85"/>
      <c r="BO64" s="85"/>
      <c r="BP64" s="85"/>
    </row>
    <row r="65" spans="1:68" ht="18" customHeight="1">
      <c r="A65" s="276"/>
      <c r="B65" s="123" t="s">
        <v>606</v>
      </c>
      <c r="C65" s="61" t="s">
        <v>559</v>
      </c>
      <c r="D65" s="100">
        <v>2527.1999999999998</v>
      </c>
      <c r="E65" s="54" t="s">
        <v>439</v>
      </c>
      <c r="F65" s="108">
        <v>6</v>
      </c>
      <c r="G65" s="108">
        <v>1</v>
      </c>
      <c r="H65" s="108">
        <v>2</v>
      </c>
      <c r="I65" s="56">
        <v>0</v>
      </c>
      <c r="J65" s="133">
        <f t="shared" si="3"/>
        <v>0</v>
      </c>
      <c r="K65" s="85"/>
      <c r="L65" s="85"/>
      <c r="M65" s="85"/>
      <c r="N65" s="85"/>
      <c r="O65" s="85"/>
      <c r="P65" s="85"/>
      <c r="Q65" s="85"/>
      <c r="R65" s="85"/>
      <c r="S65" s="85"/>
      <c r="T65" s="85"/>
      <c r="U65" s="85"/>
      <c r="V65" s="85"/>
      <c r="W65" s="85"/>
      <c r="X65" s="85"/>
      <c r="Y65" s="85"/>
      <c r="Z65" s="85"/>
      <c r="AA65" s="85"/>
      <c r="AB65" s="85"/>
      <c r="AC65" s="85"/>
      <c r="AD65" s="85"/>
      <c r="AE65" s="85"/>
      <c r="AF65" s="85"/>
      <c r="AG65" s="85"/>
      <c r="AH65" s="85"/>
      <c r="AI65" s="85"/>
      <c r="AJ65" s="85"/>
      <c r="AK65" s="85"/>
      <c r="AL65" s="85"/>
      <c r="AM65" s="85"/>
      <c r="AN65" s="85"/>
      <c r="AO65" s="85"/>
      <c r="AP65" s="85"/>
      <c r="AQ65" s="85"/>
      <c r="AR65" s="85"/>
      <c r="AS65" s="85"/>
      <c r="AT65" s="85"/>
      <c r="AU65" s="85"/>
      <c r="AV65" s="85"/>
      <c r="AW65" s="85"/>
      <c r="AX65" s="85"/>
      <c r="AY65" s="85"/>
      <c r="AZ65" s="85"/>
      <c r="BA65" s="85"/>
      <c r="BB65" s="85"/>
      <c r="BC65" s="85"/>
      <c r="BD65" s="85"/>
      <c r="BE65" s="85"/>
      <c r="BF65" s="85"/>
      <c r="BG65" s="85"/>
      <c r="BH65" s="85"/>
      <c r="BI65" s="85"/>
      <c r="BJ65" s="85"/>
      <c r="BK65" s="85"/>
      <c r="BL65" s="85"/>
      <c r="BM65" s="85"/>
      <c r="BN65" s="85"/>
      <c r="BO65" s="85"/>
      <c r="BP65" s="85"/>
    </row>
    <row r="66" spans="1:68" ht="18" customHeight="1">
      <c r="A66" s="276"/>
      <c r="B66" s="122" t="s">
        <v>607</v>
      </c>
      <c r="C66" s="62" t="s">
        <v>560</v>
      </c>
      <c r="D66" s="100">
        <v>3099.2</v>
      </c>
      <c r="E66" s="53" t="s">
        <v>439</v>
      </c>
      <c r="F66" s="109">
        <v>8</v>
      </c>
      <c r="G66" s="109">
        <v>1</v>
      </c>
      <c r="H66" s="109">
        <v>3</v>
      </c>
      <c r="I66" s="51">
        <v>0</v>
      </c>
      <c r="J66" s="132">
        <f t="shared" si="3"/>
        <v>0</v>
      </c>
      <c r="K66" s="85"/>
      <c r="L66" s="85"/>
      <c r="M66" s="85"/>
      <c r="N66" s="85"/>
      <c r="O66" s="85"/>
      <c r="P66" s="85"/>
      <c r="Q66" s="85"/>
      <c r="R66" s="85"/>
      <c r="S66" s="85"/>
      <c r="T66" s="85"/>
      <c r="U66" s="85"/>
      <c r="V66" s="85"/>
      <c r="W66" s="85"/>
      <c r="X66" s="85"/>
      <c r="Y66" s="85"/>
      <c r="Z66" s="85"/>
      <c r="AA66" s="85"/>
      <c r="AB66" s="85"/>
      <c r="AC66" s="85"/>
      <c r="AD66" s="85"/>
      <c r="AE66" s="85"/>
      <c r="AF66" s="85"/>
      <c r="AG66" s="85"/>
      <c r="AH66" s="85"/>
      <c r="AI66" s="85"/>
      <c r="AJ66" s="85"/>
      <c r="AK66" s="85"/>
      <c r="AL66" s="85"/>
      <c r="AM66" s="85"/>
      <c r="AN66" s="85"/>
      <c r="AO66" s="85"/>
      <c r="AP66" s="85"/>
      <c r="AQ66" s="85"/>
      <c r="AR66" s="85"/>
      <c r="AS66" s="85"/>
      <c r="AT66" s="85"/>
      <c r="AU66" s="85"/>
      <c r="AV66" s="85"/>
      <c r="AW66" s="85"/>
      <c r="AX66" s="85"/>
      <c r="AY66" s="85"/>
      <c r="AZ66" s="85"/>
      <c r="BA66" s="85"/>
      <c r="BB66" s="85"/>
      <c r="BC66" s="85"/>
      <c r="BD66" s="85"/>
      <c r="BE66" s="85"/>
      <c r="BF66" s="85"/>
      <c r="BG66" s="85"/>
      <c r="BH66" s="85"/>
      <c r="BI66" s="85"/>
      <c r="BJ66" s="85"/>
      <c r="BK66" s="85"/>
      <c r="BL66" s="85"/>
      <c r="BM66" s="85"/>
      <c r="BN66" s="85"/>
      <c r="BO66" s="85"/>
      <c r="BP66" s="85"/>
    </row>
    <row r="67" spans="1:68" ht="18" customHeight="1">
      <c r="A67" s="276"/>
      <c r="B67" s="123" t="s">
        <v>608</v>
      </c>
      <c r="C67" s="61" t="s">
        <v>561</v>
      </c>
      <c r="D67" s="100">
        <v>1227.2</v>
      </c>
      <c r="E67" s="54" t="s">
        <v>439</v>
      </c>
      <c r="F67" s="108">
        <v>2</v>
      </c>
      <c r="G67" s="108">
        <v>0</v>
      </c>
      <c r="H67" s="108">
        <v>1</v>
      </c>
      <c r="I67" s="56">
        <v>0</v>
      </c>
      <c r="J67" s="133">
        <f t="shared" si="3"/>
        <v>0</v>
      </c>
      <c r="K67" s="85"/>
      <c r="L67" s="85"/>
      <c r="M67" s="85"/>
      <c r="N67" s="85"/>
      <c r="O67" s="85"/>
      <c r="P67" s="85"/>
      <c r="Q67" s="85"/>
      <c r="R67" s="85"/>
      <c r="S67" s="85"/>
      <c r="T67" s="85"/>
      <c r="U67" s="85"/>
      <c r="V67" s="85"/>
      <c r="W67" s="85"/>
      <c r="X67" s="85"/>
      <c r="Y67" s="85"/>
      <c r="Z67" s="85"/>
      <c r="AA67" s="85"/>
      <c r="AB67" s="85"/>
      <c r="AC67" s="85"/>
      <c r="AD67" s="85"/>
      <c r="AE67" s="85"/>
      <c r="AF67" s="85"/>
      <c r="AG67" s="85"/>
      <c r="AH67" s="85"/>
      <c r="AI67" s="85"/>
      <c r="AJ67" s="85"/>
      <c r="AK67" s="85"/>
      <c r="AL67" s="85"/>
      <c r="AM67" s="85"/>
      <c r="AN67" s="85"/>
      <c r="AO67" s="85"/>
      <c r="AP67" s="85"/>
      <c r="AQ67" s="85"/>
      <c r="AR67" s="85"/>
      <c r="AS67" s="85"/>
      <c r="AT67" s="85"/>
      <c r="AU67" s="85"/>
      <c r="AV67" s="85"/>
      <c r="AW67" s="85"/>
      <c r="AX67" s="85"/>
      <c r="AY67" s="85"/>
      <c r="AZ67" s="85"/>
      <c r="BA67" s="85"/>
      <c r="BB67" s="85"/>
      <c r="BC67" s="85"/>
      <c r="BD67" s="85"/>
      <c r="BE67" s="85"/>
      <c r="BF67" s="85"/>
      <c r="BG67" s="85"/>
      <c r="BH67" s="85"/>
      <c r="BI67" s="85"/>
      <c r="BJ67" s="85"/>
      <c r="BK67" s="85"/>
      <c r="BL67" s="85"/>
      <c r="BM67" s="85"/>
      <c r="BN67" s="85"/>
      <c r="BO67" s="85"/>
      <c r="BP67" s="85"/>
    </row>
    <row r="68" spans="1:68" ht="18" customHeight="1">
      <c r="A68" s="276"/>
      <c r="B68" s="122" t="s">
        <v>609</v>
      </c>
      <c r="C68" s="62" t="s">
        <v>562</v>
      </c>
      <c r="D68" s="100">
        <v>1955.2</v>
      </c>
      <c r="E68" s="53" t="s">
        <v>439</v>
      </c>
      <c r="F68" s="109">
        <v>4</v>
      </c>
      <c r="G68" s="109">
        <v>1</v>
      </c>
      <c r="H68" s="109">
        <v>1</v>
      </c>
      <c r="I68" s="51">
        <v>0</v>
      </c>
      <c r="J68" s="132">
        <f t="shared" si="3"/>
        <v>0</v>
      </c>
      <c r="K68" s="85"/>
      <c r="L68" s="85"/>
      <c r="M68" s="85"/>
      <c r="N68" s="85"/>
      <c r="O68" s="85"/>
      <c r="P68" s="85"/>
      <c r="Q68" s="85"/>
      <c r="R68" s="85"/>
      <c r="S68" s="85"/>
      <c r="T68" s="85"/>
      <c r="U68" s="85"/>
      <c r="V68" s="85"/>
      <c r="W68" s="85"/>
      <c r="X68" s="85"/>
      <c r="Y68" s="85"/>
      <c r="Z68" s="85"/>
      <c r="AA68" s="85"/>
      <c r="AB68" s="85"/>
      <c r="AC68" s="85"/>
      <c r="AD68" s="85"/>
      <c r="AE68" s="85"/>
      <c r="AF68" s="85"/>
      <c r="AG68" s="85"/>
      <c r="AH68" s="85"/>
      <c r="AI68" s="85"/>
      <c r="AJ68" s="85"/>
      <c r="AK68" s="85"/>
      <c r="AL68" s="85"/>
      <c r="AM68" s="85"/>
      <c r="AN68" s="85"/>
      <c r="AO68" s="85"/>
      <c r="AP68" s="85"/>
      <c r="AQ68" s="85"/>
      <c r="AR68" s="85"/>
      <c r="AS68" s="85"/>
      <c r="AT68" s="85"/>
      <c r="AU68" s="85"/>
      <c r="AV68" s="85"/>
      <c r="AW68" s="85"/>
      <c r="AX68" s="85"/>
      <c r="AY68" s="85"/>
      <c r="AZ68" s="85"/>
      <c r="BA68" s="85"/>
      <c r="BB68" s="85"/>
      <c r="BC68" s="85"/>
      <c r="BD68" s="85"/>
      <c r="BE68" s="85"/>
      <c r="BF68" s="85"/>
      <c r="BG68" s="85"/>
      <c r="BH68" s="85"/>
      <c r="BI68" s="85"/>
      <c r="BJ68" s="85"/>
      <c r="BK68" s="85"/>
      <c r="BL68" s="85"/>
      <c r="BM68" s="85"/>
      <c r="BN68" s="85"/>
      <c r="BO68" s="85"/>
      <c r="BP68" s="85"/>
    </row>
    <row r="69" spans="1:68" ht="18" customHeight="1">
      <c r="A69" s="276"/>
      <c r="B69" s="123" t="s">
        <v>610</v>
      </c>
      <c r="C69" s="61" t="s">
        <v>563</v>
      </c>
      <c r="D69" s="100">
        <v>2111.1999999999998</v>
      </c>
      <c r="E69" s="54" t="s">
        <v>439</v>
      </c>
      <c r="F69" s="108">
        <v>4</v>
      </c>
      <c r="G69" s="108">
        <v>2</v>
      </c>
      <c r="H69" s="108">
        <v>0</v>
      </c>
      <c r="I69" s="56">
        <v>0</v>
      </c>
      <c r="J69" s="133">
        <f t="shared" si="3"/>
        <v>0</v>
      </c>
      <c r="K69" s="85"/>
      <c r="L69" s="85"/>
      <c r="M69" s="85"/>
      <c r="N69" s="85"/>
      <c r="O69" s="85"/>
      <c r="P69" s="85"/>
      <c r="Q69" s="85"/>
      <c r="R69" s="85"/>
      <c r="S69" s="85"/>
      <c r="T69" s="85"/>
      <c r="U69" s="85"/>
      <c r="V69" s="85"/>
      <c r="W69" s="85"/>
      <c r="X69" s="85"/>
      <c r="Y69" s="85"/>
      <c r="Z69" s="85"/>
      <c r="AA69" s="85"/>
      <c r="AB69" s="85"/>
      <c r="AC69" s="85"/>
      <c r="AD69" s="85"/>
      <c r="AE69" s="85"/>
      <c r="AF69" s="85"/>
      <c r="AG69" s="85"/>
      <c r="AH69" s="85"/>
      <c r="AI69" s="85"/>
      <c r="AJ69" s="85"/>
      <c r="AK69" s="85"/>
      <c r="AL69" s="85"/>
      <c r="AM69" s="85"/>
      <c r="AN69" s="85"/>
      <c r="AO69" s="85"/>
      <c r="AP69" s="85"/>
      <c r="AQ69" s="85"/>
      <c r="AR69" s="85"/>
      <c r="AS69" s="85"/>
      <c r="AT69" s="85"/>
      <c r="AU69" s="85"/>
      <c r="AV69" s="85"/>
      <c r="AW69" s="85"/>
      <c r="AX69" s="85"/>
      <c r="AY69" s="85"/>
      <c r="AZ69" s="85"/>
      <c r="BA69" s="85"/>
      <c r="BB69" s="85"/>
      <c r="BC69" s="85"/>
      <c r="BD69" s="85"/>
      <c r="BE69" s="85"/>
      <c r="BF69" s="85"/>
      <c r="BG69" s="85"/>
      <c r="BH69" s="85"/>
      <c r="BI69" s="85"/>
      <c r="BJ69" s="85"/>
      <c r="BK69" s="85"/>
      <c r="BL69" s="85"/>
      <c r="BM69" s="85"/>
      <c r="BN69" s="85"/>
      <c r="BO69" s="85"/>
      <c r="BP69" s="85"/>
    </row>
    <row r="70" spans="1:68" ht="18" customHeight="1">
      <c r="A70" s="276"/>
      <c r="B70" s="122" t="s">
        <v>611</v>
      </c>
      <c r="C70" s="62" t="s">
        <v>564</v>
      </c>
      <c r="D70" s="100">
        <v>3099.2</v>
      </c>
      <c r="E70" s="53" t="s">
        <v>439</v>
      </c>
      <c r="F70" s="109">
        <v>6</v>
      </c>
      <c r="G70" s="109">
        <v>2</v>
      </c>
      <c r="H70" s="109">
        <v>1</v>
      </c>
      <c r="I70" s="51">
        <v>0</v>
      </c>
      <c r="J70" s="132">
        <f t="shared" si="3"/>
        <v>0</v>
      </c>
      <c r="K70" s="85"/>
      <c r="L70" s="85"/>
      <c r="M70" s="85"/>
      <c r="N70" s="85"/>
      <c r="O70" s="85"/>
      <c r="P70" s="85"/>
      <c r="Q70" s="85"/>
      <c r="R70" s="85"/>
      <c r="S70" s="85"/>
      <c r="T70" s="85"/>
      <c r="U70" s="85"/>
      <c r="V70" s="85"/>
      <c r="W70" s="85"/>
      <c r="X70" s="85"/>
      <c r="Y70" s="85"/>
      <c r="Z70" s="85"/>
      <c r="AA70" s="85"/>
      <c r="AB70" s="85"/>
      <c r="AC70" s="85"/>
      <c r="AD70" s="85"/>
      <c r="AE70" s="85"/>
      <c r="AF70" s="85"/>
      <c r="AG70" s="85"/>
      <c r="AH70" s="85"/>
      <c r="AI70" s="85"/>
      <c r="AJ70" s="85"/>
      <c r="AK70" s="85"/>
      <c r="AL70" s="85"/>
      <c r="AM70" s="85"/>
      <c r="AN70" s="85"/>
      <c r="AO70" s="85"/>
      <c r="AP70" s="85"/>
      <c r="AQ70" s="85"/>
      <c r="AR70" s="85"/>
      <c r="AS70" s="85"/>
      <c r="AT70" s="85"/>
      <c r="AU70" s="85"/>
      <c r="AV70" s="85"/>
      <c r="AW70" s="85"/>
      <c r="AX70" s="85"/>
      <c r="AY70" s="85"/>
      <c r="AZ70" s="85"/>
      <c r="BA70" s="85"/>
      <c r="BB70" s="85"/>
      <c r="BC70" s="85"/>
      <c r="BD70" s="85"/>
      <c r="BE70" s="85"/>
      <c r="BF70" s="85"/>
      <c r="BG70" s="85"/>
      <c r="BH70" s="85"/>
      <c r="BI70" s="85"/>
      <c r="BJ70" s="85"/>
      <c r="BK70" s="85"/>
      <c r="BL70" s="85"/>
      <c r="BM70" s="85"/>
      <c r="BN70" s="85"/>
      <c r="BO70" s="85"/>
      <c r="BP70" s="85"/>
    </row>
    <row r="71" spans="1:68" ht="18" customHeight="1">
      <c r="A71" s="276"/>
      <c r="B71" s="123" t="s">
        <v>612</v>
      </c>
      <c r="C71" s="61" t="s">
        <v>565</v>
      </c>
      <c r="D71" s="100">
        <v>3255.2</v>
      </c>
      <c r="E71" s="54" t="s">
        <v>439</v>
      </c>
      <c r="F71" s="108">
        <v>8</v>
      </c>
      <c r="G71" s="108">
        <v>2</v>
      </c>
      <c r="H71" s="108">
        <v>2</v>
      </c>
      <c r="I71" s="56">
        <v>0</v>
      </c>
      <c r="J71" s="133">
        <f t="shared" si="3"/>
        <v>0</v>
      </c>
      <c r="K71" s="85"/>
      <c r="L71" s="85"/>
      <c r="M71" s="85"/>
      <c r="N71" s="85"/>
      <c r="O71" s="85"/>
      <c r="P71" s="85"/>
      <c r="Q71" s="85"/>
      <c r="R71" s="85"/>
      <c r="S71" s="85"/>
      <c r="T71" s="85"/>
      <c r="U71" s="85"/>
      <c r="V71" s="85"/>
      <c r="W71" s="85"/>
      <c r="X71" s="85"/>
      <c r="Y71" s="85"/>
      <c r="Z71" s="85"/>
      <c r="AA71" s="85"/>
      <c r="AB71" s="85"/>
      <c r="AC71" s="85"/>
      <c r="AD71" s="85"/>
      <c r="AE71" s="85"/>
      <c r="AF71" s="85"/>
      <c r="AG71" s="85"/>
      <c r="AH71" s="85"/>
      <c r="AI71" s="85"/>
      <c r="AJ71" s="85"/>
      <c r="AK71" s="85"/>
      <c r="AL71" s="85"/>
      <c r="AM71" s="85"/>
      <c r="AN71" s="85"/>
      <c r="AO71" s="85"/>
      <c r="AP71" s="85"/>
      <c r="AQ71" s="85"/>
      <c r="AR71" s="85"/>
      <c r="AS71" s="85"/>
      <c r="AT71" s="85"/>
      <c r="AU71" s="85"/>
      <c r="AV71" s="85"/>
      <c r="AW71" s="85"/>
      <c r="AX71" s="85"/>
      <c r="AY71" s="85"/>
      <c r="AZ71" s="85"/>
      <c r="BA71" s="85"/>
      <c r="BB71" s="85"/>
      <c r="BC71" s="85"/>
      <c r="BD71" s="85"/>
      <c r="BE71" s="85"/>
      <c r="BF71" s="85"/>
      <c r="BG71" s="85"/>
      <c r="BH71" s="85"/>
      <c r="BI71" s="85"/>
      <c r="BJ71" s="85"/>
      <c r="BK71" s="85"/>
      <c r="BL71" s="85"/>
      <c r="BM71" s="85"/>
      <c r="BN71" s="85"/>
      <c r="BO71" s="85"/>
      <c r="BP71" s="85"/>
    </row>
    <row r="72" spans="1:68" ht="18" customHeight="1">
      <c r="A72" s="276"/>
      <c r="B72" s="122" t="s">
        <v>613</v>
      </c>
      <c r="C72" s="62" t="s">
        <v>566</v>
      </c>
      <c r="D72" s="100">
        <v>1799.2</v>
      </c>
      <c r="E72" s="53" t="s">
        <v>439</v>
      </c>
      <c r="F72" s="109">
        <v>4</v>
      </c>
      <c r="G72" s="109">
        <v>0</v>
      </c>
      <c r="H72" s="109">
        <v>2</v>
      </c>
      <c r="I72" s="51">
        <v>0</v>
      </c>
      <c r="J72" s="132">
        <f t="shared" si="3"/>
        <v>0</v>
      </c>
      <c r="K72" s="85"/>
      <c r="L72" s="85"/>
      <c r="M72" s="85"/>
      <c r="N72" s="85"/>
      <c r="O72" s="85"/>
      <c r="P72" s="85"/>
      <c r="Q72" s="85"/>
      <c r="R72" s="85"/>
      <c r="S72" s="85"/>
      <c r="T72" s="85"/>
      <c r="U72" s="85"/>
      <c r="V72" s="85"/>
      <c r="W72" s="85"/>
      <c r="X72" s="85"/>
      <c r="Y72" s="85"/>
      <c r="Z72" s="85"/>
      <c r="AA72" s="85"/>
      <c r="AB72" s="85"/>
      <c r="AC72" s="85"/>
      <c r="AD72" s="85"/>
      <c r="AE72" s="85"/>
      <c r="AF72" s="85"/>
      <c r="AG72" s="85"/>
      <c r="AH72" s="85"/>
      <c r="AI72" s="85"/>
      <c r="AJ72" s="85"/>
      <c r="AK72" s="85"/>
      <c r="AL72" s="85"/>
      <c r="AM72" s="85"/>
      <c r="AN72" s="85"/>
      <c r="AO72" s="85"/>
      <c r="AP72" s="85"/>
      <c r="AQ72" s="85"/>
      <c r="AR72" s="85"/>
      <c r="AS72" s="85"/>
      <c r="AT72" s="85"/>
      <c r="AU72" s="85"/>
      <c r="AV72" s="85"/>
      <c r="AW72" s="85"/>
      <c r="AX72" s="85"/>
      <c r="AY72" s="85"/>
      <c r="AZ72" s="85"/>
      <c r="BA72" s="85"/>
      <c r="BB72" s="85"/>
      <c r="BC72" s="85"/>
      <c r="BD72" s="85"/>
      <c r="BE72" s="85"/>
      <c r="BF72" s="85"/>
      <c r="BG72" s="85"/>
      <c r="BH72" s="85"/>
      <c r="BI72" s="85"/>
      <c r="BJ72" s="85"/>
      <c r="BK72" s="85"/>
      <c r="BL72" s="85"/>
      <c r="BM72" s="85"/>
      <c r="BN72" s="85"/>
      <c r="BO72" s="85"/>
      <c r="BP72" s="85"/>
    </row>
    <row r="73" spans="1:68" ht="18" customHeight="1">
      <c r="A73" s="276"/>
      <c r="B73" s="123" t="s">
        <v>614</v>
      </c>
      <c r="C73" s="61" t="s">
        <v>567</v>
      </c>
      <c r="D73" s="100">
        <v>2527.1999999999998</v>
      </c>
      <c r="E73" s="54" t="s">
        <v>439</v>
      </c>
      <c r="F73" s="108">
        <v>6</v>
      </c>
      <c r="G73" s="108">
        <v>1</v>
      </c>
      <c r="H73" s="108">
        <v>2</v>
      </c>
      <c r="I73" s="56">
        <v>0</v>
      </c>
      <c r="J73" s="133">
        <f t="shared" si="3"/>
        <v>0</v>
      </c>
      <c r="K73" s="85"/>
      <c r="L73" s="85"/>
      <c r="M73" s="85"/>
      <c r="N73" s="85"/>
      <c r="O73" s="85"/>
      <c r="P73" s="85"/>
      <c r="Q73" s="85"/>
      <c r="R73" s="85"/>
      <c r="S73" s="85"/>
      <c r="T73" s="85"/>
      <c r="U73" s="85"/>
      <c r="V73" s="85"/>
      <c r="W73" s="85"/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</row>
    <row r="74" spans="1:68" ht="18" customHeight="1">
      <c r="A74" s="276"/>
      <c r="B74" s="122" t="s">
        <v>615</v>
      </c>
      <c r="C74" s="62" t="s">
        <v>568</v>
      </c>
      <c r="D74" s="100">
        <v>2683.2</v>
      </c>
      <c r="E74" s="53" t="s">
        <v>439</v>
      </c>
      <c r="F74" s="109">
        <v>6</v>
      </c>
      <c r="G74" s="109">
        <v>2</v>
      </c>
      <c r="H74" s="109">
        <v>1</v>
      </c>
      <c r="I74" s="51">
        <v>0</v>
      </c>
      <c r="J74" s="132">
        <f t="shared" si="3"/>
        <v>0</v>
      </c>
      <c r="K74" s="85"/>
      <c r="L74" s="85"/>
      <c r="M74" s="85"/>
      <c r="N74" s="85"/>
      <c r="O74" s="85"/>
      <c r="P74" s="85"/>
      <c r="Q74" s="85"/>
      <c r="R74" s="85"/>
      <c r="S74" s="85"/>
      <c r="T74" s="85"/>
      <c r="U74" s="85"/>
      <c r="V74" s="85"/>
      <c r="W74" s="85"/>
      <c r="X74" s="85"/>
      <c r="Y74" s="85"/>
      <c r="Z74" s="85"/>
      <c r="AA74" s="85"/>
      <c r="AB74" s="85"/>
      <c r="AC74" s="85"/>
      <c r="AD74" s="85"/>
      <c r="AE74" s="85"/>
      <c r="AF74" s="85"/>
      <c r="AG74" s="85"/>
      <c r="AH74" s="85"/>
      <c r="AI74" s="85"/>
      <c r="AJ74" s="85"/>
      <c r="AK74" s="85"/>
      <c r="AL74" s="85"/>
      <c r="AM74" s="85"/>
      <c r="AN74" s="85"/>
      <c r="AO74" s="85"/>
      <c r="AP74" s="85"/>
      <c r="AQ74" s="85"/>
      <c r="AR74" s="85"/>
      <c r="AS74" s="85"/>
      <c r="AT74" s="85"/>
      <c r="AU74" s="85"/>
      <c r="AV74" s="85"/>
      <c r="AW74" s="85"/>
      <c r="AX74" s="85"/>
      <c r="AY74" s="85"/>
      <c r="AZ74" s="85"/>
      <c r="BA74" s="85"/>
      <c r="BB74" s="85"/>
      <c r="BC74" s="85"/>
      <c r="BD74" s="85"/>
      <c r="BE74" s="85"/>
      <c r="BF74" s="85"/>
      <c r="BG74" s="85"/>
      <c r="BH74" s="85"/>
      <c r="BI74" s="85"/>
      <c r="BJ74" s="85"/>
      <c r="BK74" s="85"/>
      <c r="BL74" s="85"/>
      <c r="BM74" s="85"/>
      <c r="BN74" s="85"/>
      <c r="BO74" s="85"/>
      <c r="BP74" s="85"/>
    </row>
    <row r="75" spans="1:68" ht="18" customHeight="1">
      <c r="A75" s="276"/>
      <c r="B75" s="123" t="s">
        <v>616</v>
      </c>
      <c r="C75" s="61" t="s">
        <v>569</v>
      </c>
      <c r="D75" s="100">
        <v>2839.2</v>
      </c>
      <c r="E75" s="54" t="s">
        <v>439</v>
      </c>
      <c r="F75" s="108">
        <v>6</v>
      </c>
      <c r="G75" s="108">
        <v>3</v>
      </c>
      <c r="H75" s="108">
        <v>0</v>
      </c>
      <c r="I75" s="56">
        <v>0</v>
      </c>
      <c r="J75" s="133">
        <f t="shared" si="3"/>
        <v>0</v>
      </c>
      <c r="K75" s="85"/>
      <c r="L75" s="85"/>
      <c r="M75" s="85"/>
      <c r="N75" s="85"/>
      <c r="O75" s="85"/>
      <c r="P75" s="85"/>
      <c r="Q75" s="85"/>
      <c r="R75" s="85"/>
      <c r="S75" s="85"/>
      <c r="T75" s="85"/>
      <c r="U75" s="85"/>
      <c r="V75" s="85"/>
      <c r="W75" s="85"/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</row>
    <row r="76" spans="1:68" ht="18" customHeight="1">
      <c r="A76" s="276"/>
      <c r="B76" s="122" t="s">
        <v>617</v>
      </c>
      <c r="C76" s="62" t="s">
        <v>565</v>
      </c>
      <c r="D76" s="100">
        <v>3411.2</v>
      </c>
      <c r="E76" s="53" t="s">
        <v>439</v>
      </c>
      <c r="F76" s="109">
        <v>8</v>
      </c>
      <c r="G76" s="109">
        <v>3</v>
      </c>
      <c r="H76" s="109">
        <v>1</v>
      </c>
      <c r="I76" s="51">
        <v>0</v>
      </c>
      <c r="J76" s="132">
        <f t="shared" si="3"/>
        <v>0</v>
      </c>
      <c r="K76" s="85"/>
      <c r="L76" s="85"/>
      <c r="M76" s="85"/>
      <c r="N76" s="85"/>
      <c r="O76" s="85"/>
      <c r="P76" s="85"/>
      <c r="Q76" s="85"/>
      <c r="R76" s="85"/>
      <c r="S76" s="85"/>
      <c r="T76" s="85"/>
      <c r="U76" s="85"/>
      <c r="V76" s="85"/>
      <c r="W76" s="85"/>
      <c r="X76" s="85"/>
      <c r="Y76" s="85"/>
      <c r="Z76" s="85"/>
      <c r="AA76" s="85"/>
      <c r="AB76" s="85"/>
      <c r="AC76" s="85"/>
      <c r="AD76" s="85"/>
      <c r="AE76" s="85"/>
      <c r="AF76" s="85"/>
      <c r="AG76" s="85"/>
      <c r="AH76" s="85"/>
      <c r="AI76" s="85"/>
      <c r="AJ76" s="85"/>
      <c r="AK76" s="85"/>
      <c r="AL76" s="85"/>
      <c r="AM76" s="85"/>
      <c r="AN76" s="85"/>
      <c r="AO76" s="85"/>
      <c r="AP76" s="85"/>
      <c r="AQ76" s="85"/>
      <c r="AR76" s="85"/>
      <c r="AS76" s="85"/>
      <c r="AT76" s="85"/>
      <c r="AU76" s="85"/>
      <c r="AV76" s="85"/>
      <c r="AW76" s="85"/>
      <c r="AX76" s="85"/>
      <c r="AY76" s="85"/>
      <c r="AZ76" s="85"/>
      <c r="BA76" s="85"/>
      <c r="BB76" s="85"/>
      <c r="BC76" s="85"/>
      <c r="BD76" s="85"/>
      <c r="BE76" s="85"/>
      <c r="BF76" s="85"/>
      <c r="BG76" s="85"/>
      <c r="BH76" s="85"/>
      <c r="BI76" s="85"/>
      <c r="BJ76" s="85"/>
      <c r="BK76" s="85"/>
      <c r="BL76" s="85"/>
      <c r="BM76" s="85"/>
      <c r="BN76" s="85"/>
      <c r="BO76" s="85"/>
      <c r="BP76" s="85"/>
    </row>
    <row r="77" spans="1:68" ht="18" customHeight="1">
      <c r="A77" s="276"/>
      <c r="B77" s="123" t="s">
        <v>618</v>
      </c>
      <c r="C77" s="61" t="s">
        <v>570</v>
      </c>
      <c r="D77" s="100">
        <v>2371.1999999999998</v>
      </c>
      <c r="E77" s="54" t="s">
        <v>439</v>
      </c>
      <c r="F77" s="108">
        <v>6</v>
      </c>
      <c r="G77" s="108">
        <v>0</v>
      </c>
      <c r="H77" s="108">
        <v>3</v>
      </c>
      <c r="I77" s="56">
        <v>0</v>
      </c>
      <c r="J77" s="133">
        <f t="shared" si="3"/>
        <v>0</v>
      </c>
      <c r="K77" s="85"/>
      <c r="L77" s="85"/>
      <c r="M77" s="85"/>
      <c r="N77" s="85"/>
      <c r="O77" s="85"/>
      <c r="P77" s="85"/>
      <c r="Q77" s="85"/>
      <c r="R77" s="85"/>
      <c r="S77" s="85"/>
      <c r="T77" s="85"/>
      <c r="U77" s="85"/>
      <c r="V77" s="85"/>
      <c r="W77" s="85"/>
      <c r="X77" s="85"/>
      <c r="Y77" s="85"/>
      <c r="Z77" s="85"/>
      <c r="AA77" s="85"/>
      <c r="AB77" s="85"/>
      <c r="AC77" s="85"/>
      <c r="AD77" s="85"/>
      <c r="AE77" s="85"/>
      <c r="AF77" s="85"/>
      <c r="AG77" s="85"/>
      <c r="AH77" s="85"/>
      <c r="AI77" s="85"/>
      <c r="AJ77" s="85"/>
      <c r="AK77" s="85"/>
      <c r="AL77" s="85"/>
      <c r="AM77" s="85"/>
      <c r="AN77" s="85"/>
      <c r="AO77" s="85"/>
      <c r="AP77" s="85"/>
      <c r="AQ77" s="85"/>
      <c r="AR77" s="85"/>
      <c r="AS77" s="85"/>
      <c r="AT77" s="85"/>
      <c r="AU77" s="85"/>
      <c r="AV77" s="85"/>
      <c r="AW77" s="85"/>
      <c r="AX77" s="85"/>
      <c r="AY77" s="85"/>
      <c r="AZ77" s="85"/>
      <c r="BA77" s="85"/>
      <c r="BB77" s="85"/>
      <c r="BC77" s="85"/>
      <c r="BD77" s="85"/>
      <c r="BE77" s="85"/>
      <c r="BF77" s="85"/>
      <c r="BG77" s="85"/>
      <c r="BH77" s="85"/>
      <c r="BI77" s="85"/>
      <c r="BJ77" s="85"/>
      <c r="BK77" s="85"/>
      <c r="BL77" s="85"/>
      <c r="BM77" s="85"/>
      <c r="BN77" s="85"/>
      <c r="BO77" s="85"/>
      <c r="BP77" s="85"/>
    </row>
    <row r="78" spans="1:68" ht="18" customHeight="1">
      <c r="A78" s="276"/>
      <c r="B78" s="122" t="s">
        <v>619</v>
      </c>
      <c r="C78" s="62" t="s">
        <v>571</v>
      </c>
      <c r="D78" s="100">
        <v>3099.2</v>
      </c>
      <c r="E78" s="53" t="s">
        <v>439</v>
      </c>
      <c r="F78" s="109">
        <v>8</v>
      </c>
      <c r="G78" s="109">
        <v>1</v>
      </c>
      <c r="H78" s="109">
        <v>3</v>
      </c>
      <c r="I78" s="51">
        <v>0</v>
      </c>
      <c r="J78" s="132">
        <f t="shared" si="3"/>
        <v>0</v>
      </c>
      <c r="K78" s="85"/>
      <c r="L78" s="85"/>
      <c r="M78" s="85"/>
      <c r="N78" s="85"/>
      <c r="O78" s="85"/>
      <c r="P78" s="85"/>
      <c r="Q78" s="85"/>
      <c r="R78" s="85"/>
      <c r="S78" s="85"/>
      <c r="T78" s="85"/>
      <c r="U78" s="85"/>
      <c r="V78" s="85"/>
      <c r="W78" s="85"/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</row>
    <row r="79" spans="1:68" ht="18" customHeight="1">
      <c r="A79" s="276"/>
      <c r="B79" s="123" t="s">
        <v>620</v>
      </c>
      <c r="C79" s="61" t="s">
        <v>572</v>
      </c>
      <c r="D79" s="100">
        <v>3255.2</v>
      </c>
      <c r="E79" s="54" t="s">
        <v>439</v>
      </c>
      <c r="F79" s="108">
        <v>8</v>
      </c>
      <c r="G79" s="108">
        <v>2</v>
      </c>
      <c r="H79" s="108">
        <v>2</v>
      </c>
      <c r="I79" s="56">
        <v>0</v>
      </c>
      <c r="J79" s="133">
        <f t="shared" si="3"/>
        <v>0</v>
      </c>
      <c r="K79" s="85"/>
      <c r="L79" s="85"/>
      <c r="M79" s="85"/>
      <c r="N79" s="85"/>
      <c r="O79" s="85"/>
      <c r="P79" s="85"/>
      <c r="Q79" s="85"/>
      <c r="R79" s="85"/>
      <c r="S79" s="85"/>
      <c r="T79" s="85"/>
      <c r="U79" s="85"/>
      <c r="V79" s="85"/>
      <c r="W79" s="85"/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</row>
    <row r="80" spans="1:68" ht="18" customHeight="1">
      <c r="A80" s="276"/>
      <c r="B80" s="122" t="s">
        <v>621</v>
      </c>
      <c r="C80" s="62" t="s">
        <v>573</v>
      </c>
      <c r="D80" s="100">
        <v>3411.2</v>
      </c>
      <c r="E80" s="53" t="s">
        <v>439</v>
      </c>
      <c r="F80" s="109">
        <v>8</v>
      </c>
      <c r="G80" s="109">
        <v>3</v>
      </c>
      <c r="H80" s="109">
        <v>1</v>
      </c>
      <c r="I80" s="51">
        <v>0</v>
      </c>
      <c r="J80" s="132">
        <f t="shared" si="3"/>
        <v>0</v>
      </c>
      <c r="K80" s="85"/>
      <c r="L80" s="85"/>
      <c r="M80" s="85"/>
      <c r="N80" s="85"/>
      <c r="O80" s="85"/>
      <c r="P80" s="85"/>
      <c r="Q80" s="85"/>
      <c r="R80" s="85"/>
      <c r="S80" s="85"/>
      <c r="T80" s="85"/>
      <c r="U80" s="85"/>
      <c r="V80" s="85"/>
      <c r="W80" s="85"/>
      <c r="X80" s="85"/>
      <c r="Y80" s="85"/>
      <c r="Z80" s="85"/>
      <c r="AA80" s="85"/>
      <c r="AB80" s="85"/>
      <c r="AC80" s="85"/>
      <c r="AD80" s="85"/>
      <c r="AE80" s="85"/>
      <c r="AF80" s="85"/>
      <c r="AG80" s="85"/>
      <c r="AH80" s="85"/>
      <c r="AI80" s="85"/>
      <c r="AJ80" s="85"/>
      <c r="AK80" s="85"/>
      <c r="AL80" s="85"/>
      <c r="AM80" s="85"/>
      <c r="AN80" s="85"/>
      <c r="AO80" s="85"/>
      <c r="AP80" s="85"/>
      <c r="AQ80" s="85"/>
      <c r="AR80" s="85"/>
      <c r="AS80" s="85"/>
      <c r="AT80" s="85"/>
      <c r="AU80" s="85"/>
      <c r="AV80" s="85"/>
      <c r="AW80" s="85"/>
      <c r="AX80" s="85"/>
      <c r="AY80" s="85"/>
      <c r="AZ80" s="85"/>
      <c r="BA80" s="85"/>
      <c r="BB80" s="85"/>
      <c r="BC80" s="85"/>
      <c r="BD80" s="85"/>
      <c r="BE80" s="85"/>
      <c r="BF80" s="85"/>
      <c r="BG80" s="85"/>
      <c r="BH80" s="85"/>
      <c r="BI80" s="85"/>
      <c r="BJ80" s="85"/>
      <c r="BK80" s="85"/>
      <c r="BL80" s="85"/>
      <c r="BM80" s="85"/>
      <c r="BN80" s="85"/>
      <c r="BO80" s="85"/>
      <c r="BP80" s="85"/>
    </row>
    <row r="81" spans="1:246" ht="18" customHeight="1">
      <c r="A81" s="276"/>
      <c r="B81" s="123" t="s">
        <v>622</v>
      </c>
      <c r="C81" s="61" t="s">
        <v>574</v>
      </c>
      <c r="D81" s="100">
        <v>3567.2</v>
      </c>
      <c r="E81" s="54" t="s">
        <v>439</v>
      </c>
      <c r="F81" s="108">
        <v>8</v>
      </c>
      <c r="G81" s="108">
        <v>4</v>
      </c>
      <c r="H81" s="108">
        <v>0</v>
      </c>
      <c r="I81" s="56">
        <v>0</v>
      </c>
      <c r="J81" s="133">
        <f t="shared" si="3"/>
        <v>0</v>
      </c>
      <c r="K81" s="85"/>
      <c r="L81" s="85"/>
      <c r="M81" s="85"/>
      <c r="N81" s="85"/>
      <c r="O81" s="85"/>
      <c r="P81" s="85"/>
      <c r="Q81" s="85"/>
      <c r="R81" s="85"/>
      <c r="S81" s="85"/>
      <c r="T81" s="85"/>
      <c r="U81" s="85"/>
      <c r="V81" s="85"/>
      <c r="W81" s="85"/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</row>
    <row r="82" spans="1:246" ht="18" customHeight="1">
      <c r="A82" s="276"/>
      <c r="B82" s="122" t="s">
        <v>623</v>
      </c>
      <c r="C82" s="62" t="s">
        <v>575</v>
      </c>
      <c r="D82" s="100">
        <v>2943.2</v>
      </c>
      <c r="E82" s="53" t="s">
        <v>439</v>
      </c>
      <c r="F82" s="109">
        <v>8</v>
      </c>
      <c r="G82" s="109">
        <v>0</v>
      </c>
      <c r="H82" s="109">
        <v>4</v>
      </c>
      <c r="I82" s="51">
        <v>0</v>
      </c>
      <c r="J82" s="132">
        <f t="shared" si="3"/>
        <v>0</v>
      </c>
      <c r="K82" s="85"/>
      <c r="L82" s="85"/>
      <c r="M82" s="85"/>
      <c r="N82" s="85"/>
      <c r="O82" s="85"/>
      <c r="P82" s="85"/>
      <c r="Q82" s="85"/>
      <c r="R82" s="85"/>
      <c r="S82" s="85"/>
      <c r="T82" s="85"/>
      <c r="U82" s="85"/>
      <c r="V82" s="85"/>
      <c r="W82" s="85"/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</row>
    <row r="83" spans="1:246" s="124" customFormat="1" ht="21" customHeight="1">
      <c r="A83" s="138"/>
      <c r="B83" s="121" t="s">
        <v>142</v>
      </c>
      <c r="C83" s="117"/>
      <c r="D83" s="110"/>
      <c r="E83" s="136"/>
      <c r="F83" s="97"/>
      <c r="G83" s="97"/>
      <c r="H83" s="97"/>
      <c r="I83" s="139"/>
      <c r="J83" s="131"/>
      <c r="K83" s="85"/>
      <c r="L83" s="85"/>
      <c r="M83" s="85"/>
      <c r="N83" s="85"/>
      <c r="O83" s="85"/>
      <c r="P83" s="85"/>
      <c r="Q83" s="85"/>
      <c r="R83" s="85"/>
      <c r="S83" s="85"/>
      <c r="T83" s="85"/>
      <c r="U83" s="85"/>
      <c r="V83" s="85"/>
      <c r="W83" s="85"/>
      <c r="X83" s="85"/>
      <c r="Y83" s="85"/>
      <c r="Z83" s="85"/>
      <c r="AA83" s="85"/>
      <c r="AB83" s="85"/>
      <c r="AC83" s="85"/>
      <c r="AD83" s="85"/>
      <c r="AE83" s="85"/>
      <c r="AF83" s="85"/>
      <c r="AG83" s="85"/>
      <c r="AH83" s="85"/>
      <c r="AI83" s="85"/>
      <c r="AJ83" s="85"/>
      <c r="AK83" s="85"/>
      <c r="AL83" s="85"/>
      <c r="AM83" s="85"/>
      <c r="AN83" s="85"/>
      <c r="AO83" s="85"/>
      <c r="AP83" s="85"/>
      <c r="AQ83" s="85"/>
      <c r="AR83" s="85"/>
      <c r="AS83" s="85"/>
      <c r="AT83" s="85"/>
      <c r="AU83" s="85"/>
      <c r="AV83" s="85"/>
      <c r="AW83" s="85"/>
      <c r="AX83" s="85"/>
      <c r="AY83" s="85"/>
      <c r="AZ83" s="85"/>
      <c r="BA83" s="85"/>
      <c r="BB83" s="85"/>
      <c r="BC83" s="85"/>
      <c r="BD83" s="85"/>
      <c r="BE83" s="85"/>
      <c r="BF83" s="85"/>
      <c r="BG83" s="85"/>
      <c r="BH83" s="85"/>
      <c r="BI83" s="85"/>
      <c r="BJ83" s="85"/>
      <c r="BK83" s="85"/>
      <c r="BL83" s="85"/>
      <c r="BM83" s="85"/>
      <c r="BN83" s="85"/>
      <c r="BO83" s="85"/>
      <c r="BP83" s="85"/>
      <c r="BQ83" s="95"/>
      <c r="BR83" s="95"/>
      <c r="BS83" s="95"/>
      <c r="BT83" s="95"/>
      <c r="BU83" s="95"/>
      <c r="BV83" s="95"/>
      <c r="BW83" s="95"/>
      <c r="BX83" s="95"/>
      <c r="BY83" s="95"/>
      <c r="BZ83" s="95"/>
      <c r="CA83" s="95"/>
      <c r="CB83" s="95"/>
      <c r="CC83" s="95"/>
      <c r="CD83" s="95"/>
      <c r="CE83" s="95"/>
      <c r="CF83" s="95"/>
      <c r="CG83" s="95"/>
      <c r="CH83" s="95"/>
      <c r="CI83" s="95"/>
      <c r="CJ83" s="95"/>
      <c r="CK83" s="95"/>
      <c r="CL83" s="95"/>
      <c r="CM83" s="95"/>
      <c r="CN83" s="95"/>
      <c r="CO83" s="95"/>
      <c r="CP83" s="95"/>
      <c r="CQ83" s="95"/>
      <c r="CR83" s="95"/>
      <c r="CS83" s="95"/>
      <c r="CT83" s="95"/>
      <c r="CU83" s="95"/>
      <c r="CV83" s="95"/>
      <c r="CW83" s="95"/>
      <c r="CX83" s="95"/>
      <c r="CY83" s="95"/>
      <c r="CZ83" s="95"/>
      <c r="DA83" s="95"/>
      <c r="DB83" s="95"/>
      <c r="DC83" s="95"/>
      <c r="DD83" s="95"/>
      <c r="DE83" s="95"/>
      <c r="DF83" s="95"/>
      <c r="DG83" s="95"/>
      <c r="DH83" s="95"/>
      <c r="DI83" s="95"/>
      <c r="DJ83" s="95"/>
      <c r="DK83" s="95"/>
      <c r="DL83" s="95"/>
      <c r="DM83" s="95"/>
      <c r="DN83" s="95"/>
      <c r="DO83" s="95"/>
      <c r="DP83" s="95"/>
      <c r="DQ83" s="95"/>
      <c r="DR83" s="95"/>
      <c r="DS83" s="95"/>
      <c r="DT83" s="95"/>
      <c r="DU83" s="95"/>
      <c r="DV83" s="95"/>
      <c r="DW83" s="95"/>
      <c r="DX83" s="95"/>
      <c r="DY83" s="95"/>
      <c r="DZ83" s="95"/>
      <c r="EA83" s="95"/>
      <c r="EB83" s="95"/>
      <c r="EC83" s="95"/>
      <c r="ED83" s="95"/>
      <c r="EE83" s="95"/>
      <c r="EF83" s="95"/>
      <c r="EG83" s="95"/>
      <c r="EH83" s="95"/>
      <c r="EI83" s="95"/>
      <c r="EJ83" s="95"/>
      <c r="EK83" s="95"/>
      <c r="EL83" s="95"/>
      <c r="EM83" s="95"/>
      <c r="EN83" s="95"/>
      <c r="EO83" s="95"/>
      <c r="EP83" s="95"/>
      <c r="EQ83" s="95"/>
      <c r="ER83" s="95"/>
      <c r="ES83" s="95"/>
      <c r="ET83" s="95"/>
      <c r="EU83" s="95"/>
      <c r="EV83" s="95"/>
      <c r="EW83" s="95"/>
      <c r="EX83" s="95"/>
      <c r="EY83" s="95"/>
      <c r="EZ83" s="95"/>
      <c r="FA83" s="95"/>
      <c r="FB83" s="95"/>
      <c r="FC83" s="95"/>
      <c r="FD83" s="95"/>
      <c r="FE83" s="95"/>
      <c r="FF83" s="95"/>
      <c r="FG83" s="95"/>
      <c r="FH83" s="95"/>
      <c r="FI83" s="95"/>
      <c r="FJ83" s="95"/>
      <c r="FK83" s="95"/>
      <c r="FL83" s="95"/>
      <c r="FM83" s="95"/>
      <c r="FN83" s="95"/>
      <c r="FO83" s="95"/>
      <c r="FP83" s="95"/>
      <c r="FQ83" s="95"/>
      <c r="FR83" s="95"/>
      <c r="FS83" s="95"/>
      <c r="FT83" s="95"/>
      <c r="FU83" s="95"/>
      <c r="FV83" s="95"/>
      <c r="FW83" s="95"/>
      <c r="FX83" s="95"/>
      <c r="FY83" s="95"/>
      <c r="FZ83" s="95"/>
      <c r="GA83" s="95"/>
      <c r="GB83" s="95"/>
      <c r="GC83" s="95"/>
      <c r="GD83" s="95"/>
      <c r="GE83" s="95"/>
      <c r="GF83" s="95"/>
      <c r="GG83" s="95"/>
      <c r="GH83" s="95"/>
      <c r="GI83" s="95"/>
      <c r="GJ83" s="95"/>
      <c r="GK83" s="95"/>
      <c r="GL83" s="95"/>
      <c r="GM83" s="95"/>
      <c r="GN83" s="95"/>
      <c r="GO83" s="95"/>
      <c r="GP83" s="95"/>
      <c r="GQ83" s="95"/>
      <c r="GR83" s="95"/>
      <c r="GS83" s="95"/>
      <c r="GT83" s="95"/>
      <c r="GU83" s="95"/>
      <c r="GV83" s="95"/>
      <c r="GW83" s="95"/>
      <c r="GX83" s="95"/>
      <c r="GY83" s="95"/>
      <c r="GZ83" s="95"/>
      <c r="HA83" s="95"/>
      <c r="HB83" s="95"/>
      <c r="HC83" s="95"/>
      <c r="HD83" s="95"/>
      <c r="HE83" s="95"/>
      <c r="HF83" s="95"/>
      <c r="HG83" s="95"/>
      <c r="HH83" s="95"/>
      <c r="HI83" s="95"/>
      <c r="HJ83" s="95"/>
      <c r="HK83" s="95"/>
      <c r="HL83" s="95"/>
      <c r="HM83" s="95"/>
      <c r="HN83" s="95"/>
      <c r="HO83" s="95"/>
      <c r="HP83" s="95"/>
      <c r="HQ83" s="95"/>
      <c r="HR83" s="95"/>
      <c r="HS83" s="95"/>
      <c r="HT83" s="95"/>
      <c r="HU83" s="95"/>
      <c r="HV83" s="95"/>
      <c r="HW83" s="95"/>
      <c r="HX83" s="95"/>
      <c r="HY83" s="95"/>
      <c r="HZ83" s="95"/>
      <c r="IA83" s="95"/>
      <c r="IB83" s="95"/>
      <c r="IC83" s="95"/>
      <c r="ID83" s="95"/>
      <c r="IE83" s="95"/>
      <c r="IF83" s="95"/>
      <c r="IG83" s="95"/>
      <c r="IH83" s="95"/>
      <c r="II83" s="95"/>
      <c r="IJ83" s="95"/>
      <c r="IK83" s="95"/>
      <c r="IL83" s="95"/>
    </row>
    <row r="84" spans="1:246" s="124" customFormat="1" ht="18" customHeight="1">
      <c r="A84" s="273" t="s">
        <v>751</v>
      </c>
      <c r="B84" s="123" t="s">
        <v>49</v>
      </c>
      <c r="C84" s="118" t="s">
        <v>139</v>
      </c>
      <c r="D84" s="100">
        <v>23.25</v>
      </c>
      <c r="E84" s="54" t="s">
        <v>138</v>
      </c>
      <c r="F84" s="96"/>
      <c r="G84" s="96"/>
      <c r="H84" s="96"/>
      <c r="I84" s="50">
        <v>0</v>
      </c>
      <c r="J84" s="133">
        <f>I84*D84</f>
        <v>0</v>
      </c>
      <c r="K84" s="85"/>
      <c r="L84" s="85"/>
      <c r="M84" s="85"/>
      <c r="N84" s="85"/>
      <c r="O84" s="85"/>
      <c r="P84" s="85"/>
      <c r="Q84" s="85"/>
      <c r="R84" s="85"/>
      <c r="S84" s="85"/>
      <c r="T84" s="85"/>
      <c r="U84" s="85"/>
      <c r="V84" s="85"/>
      <c r="W84" s="85"/>
      <c r="X84" s="85"/>
      <c r="Y84" s="85"/>
      <c r="Z84" s="85"/>
      <c r="AA84" s="85"/>
      <c r="AB84" s="85"/>
      <c r="AC84" s="85"/>
      <c r="AD84" s="85"/>
      <c r="AE84" s="85"/>
      <c r="AF84" s="85"/>
      <c r="AG84" s="85"/>
      <c r="AH84" s="85"/>
      <c r="AI84" s="85"/>
      <c r="AJ84" s="85"/>
      <c r="AK84" s="85"/>
      <c r="AL84" s="85"/>
      <c r="AM84" s="85"/>
      <c r="AN84" s="85"/>
      <c r="AO84" s="85"/>
      <c r="AP84" s="85"/>
      <c r="AQ84" s="85"/>
      <c r="AR84" s="85"/>
      <c r="AS84" s="85"/>
      <c r="AT84" s="85"/>
      <c r="AU84" s="85"/>
      <c r="AV84" s="85"/>
      <c r="AW84" s="85"/>
      <c r="AX84" s="85"/>
      <c r="AY84" s="85"/>
      <c r="AZ84" s="85"/>
      <c r="BA84" s="85"/>
      <c r="BB84" s="85"/>
      <c r="BC84" s="85"/>
      <c r="BD84" s="85"/>
      <c r="BE84" s="85"/>
      <c r="BF84" s="85"/>
      <c r="BG84" s="85"/>
      <c r="BH84" s="85"/>
      <c r="BI84" s="85"/>
      <c r="BJ84" s="85"/>
      <c r="BK84" s="85"/>
      <c r="BL84" s="85"/>
      <c r="BM84" s="85"/>
      <c r="BN84" s="85"/>
      <c r="BO84" s="85"/>
      <c r="BP84" s="85"/>
      <c r="BQ84" s="95"/>
      <c r="BR84" s="95"/>
      <c r="BS84" s="95"/>
      <c r="BT84" s="95"/>
      <c r="BU84" s="95"/>
      <c r="BV84" s="95"/>
      <c r="BW84" s="95"/>
      <c r="BX84" s="95"/>
      <c r="BY84" s="95"/>
      <c r="BZ84" s="95"/>
      <c r="CA84" s="95"/>
      <c r="CB84" s="95"/>
      <c r="CC84" s="95"/>
      <c r="CD84" s="95"/>
      <c r="CE84" s="95"/>
      <c r="CF84" s="95"/>
      <c r="CG84" s="95"/>
      <c r="CH84" s="95"/>
      <c r="CI84" s="95"/>
      <c r="CJ84" s="95"/>
      <c r="CK84" s="95"/>
      <c r="CL84" s="95"/>
      <c r="CM84" s="95"/>
      <c r="CN84" s="95"/>
      <c r="CO84" s="95"/>
      <c r="CP84" s="95"/>
      <c r="CQ84" s="95"/>
      <c r="CR84" s="95"/>
      <c r="CS84" s="95"/>
      <c r="CT84" s="95"/>
      <c r="CU84" s="95"/>
      <c r="CV84" s="95"/>
      <c r="CW84" s="95"/>
      <c r="CX84" s="95"/>
      <c r="CY84" s="95"/>
      <c r="CZ84" s="95"/>
      <c r="DA84" s="95"/>
      <c r="DB84" s="95"/>
      <c r="DC84" s="95"/>
      <c r="DD84" s="95"/>
      <c r="DE84" s="95"/>
      <c r="DF84" s="95"/>
      <c r="DG84" s="95"/>
      <c r="DH84" s="95"/>
      <c r="DI84" s="95"/>
      <c r="DJ84" s="95"/>
      <c r="DK84" s="95"/>
      <c r="DL84" s="95"/>
      <c r="DM84" s="95"/>
      <c r="DN84" s="95"/>
      <c r="DO84" s="95"/>
      <c r="DP84" s="95"/>
      <c r="DQ84" s="95"/>
      <c r="DR84" s="95"/>
      <c r="DS84" s="95"/>
      <c r="DT84" s="95"/>
      <c r="DU84" s="95"/>
      <c r="DV84" s="95"/>
      <c r="DW84" s="95"/>
      <c r="DX84" s="95"/>
      <c r="DY84" s="95"/>
      <c r="DZ84" s="95"/>
      <c r="EA84" s="95"/>
      <c r="EB84" s="95"/>
      <c r="EC84" s="95"/>
      <c r="ED84" s="95"/>
      <c r="EE84" s="95"/>
      <c r="EF84" s="95"/>
      <c r="EG84" s="95"/>
      <c r="EH84" s="95"/>
      <c r="EI84" s="95"/>
      <c r="EJ84" s="95"/>
      <c r="EK84" s="95"/>
      <c r="EL84" s="95"/>
      <c r="EM84" s="95"/>
      <c r="EN84" s="95"/>
      <c r="EO84" s="95"/>
      <c r="EP84" s="95"/>
      <c r="EQ84" s="95"/>
      <c r="ER84" s="95"/>
      <c r="ES84" s="95"/>
      <c r="ET84" s="95"/>
      <c r="EU84" s="95"/>
      <c r="EV84" s="95"/>
      <c r="EW84" s="95"/>
      <c r="EX84" s="95"/>
      <c r="EY84" s="95"/>
      <c r="EZ84" s="95"/>
      <c r="FA84" s="95"/>
      <c r="FB84" s="95"/>
      <c r="FC84" s="95"/>
      <c r="FD84" s="95"/>
      <c r="FE84" s="95"/>
      <c r="FF84" s="95"/>
      <c r="FG84" s="95"/>
      <c r="FH84" s="95"/>
      <c r="FI84" s="95"/>
      <c r="FJ84" s="95"/>
      <c r="FK84" s="95"/>
      <c r="FL84" s="95"/>
      <c r="FM84" s="95"/>
      <c r="FN84" s="95"/>
      <c r="FO84" s="95"/>
      <c r="FP84" s="95"/>
      <c r="FQ84" s="95"/>
      <c r="FR84" s="95"/>
      <c r="FS84" s="95"/>
      <c r="FT84" s="95"/>
      <c r="FU84" s="95"/>
      <c r="FV84" s="95"/>
      <c r="FW84" s="95"/>
      <c r="FX84" s="95"/>
      <c r="FY84" s="95"/>
      <c r="FZ84" s="95"/>
      <c r="GA84" s="95"/>
      <c r="GB84" s="95"/>
      <c r="GC84" s="95"/>
      <c r="GD84" s="95"/>
      <c r="GE84" s="95"/>
      <c r="GF84" s="95"/>
      <c r="GG84" s="95"/>
      <c r="GH84" s="95"/>
      <c r="GI84" s="95"/>
      <c r="GJ84" s="95"/>
      <c r="GK84" s="95"/>
      <c r="GL84" s="95"/>
      <c r="GM84" s="95"/>
      <c r="GN84" s="95"/>
      <c r="GO84" s="95"/>
      <c r="GP84" s="95"/>
      <c r="GQ84" s="95"/>
      <c r="GR84" s="95"/>
      <c r="GS84" s="95"/>
      <c r="GT84" s="95"/>
      <c r="GU84" s="95"/>
      <c r="GV84" s="95"/>
      <c r="GW84" s="95"/>
      <c r="GX84" s="95"/>
      <c r="GY84" s="95"/>
      <c r="GZ84" s="95"/>
      <c r="HA84" s="95"/>
      <c r="HB84" s="95"/>
      <c r="HC84" s="95"/>
      <c r="HD84" s="95"/>
      <c r="HE84" s="95"/>
      <c r="HF84" s="95"/>
      <c r="HG84" s="95"/>
      <c r="HH84" s="95"/>
      <c r="HI84" s="95"/>
      <c r="HJ84" s="95"/>
      <c r="HK84" s="95"/>
      <c r="HL84" s="95"/>
      <c r="HM84" s="95"/>
      <c r="HN84" s="95"/>
      <c r="HO84" s="95"/>
      <c r="HP84" s="95"/>
      <c r="HQ84" s="95"/>
      <c r="HR84" s="95"/>
      <c r="HS84" s="95"/>
      <c r="HT84" s="95"/>
      <c r="HU84" s="95"/>
      <c r="HV84" s="95"/>
      <c r="HW84" s="95"/>
      <c r="HX84" s="95"/>
      <c r="HY84" s="95"/>
      <c r="HZ84" s="95"/>
      <c r="IA84" s="95"/>
      <c r="IB84" s="95"/>
      <c r="IC84" s="95"/>
      <c r="ID84" s="95"/>
      <c r="IE84" s="95"/>
      <c r="IF84" s="95"/>
      <c r="IG84" s="95"/>
      <c r="IH84" s="95"/>
      <c r="II84" s="95"/>
      <c r="IJ84" s="95"/>
      <c r="IK84" s="95"/>
      <c r="IL84" s="95"/>
    </row>
    <row r="85" spans="1:246" s="124" customFormat="1" ht="18" customHeight="1">
      <c r="A85" s="273"/>
      <c r="B85" s="122" t="s">
        <v>50</v>
      </c>
      <c r="C85" s="62" t="s">
        <v>140</v>
      </c>
      <c r="D85" s="100">
        <v>22.75</v>
      </c>
      <c r="E85" s="53" t="s">
        <v>138</v>
      </c>
      <c r="F85" s="48"/>
      <c r="G85" s="48"/>
      <c r="H85" s="48"/>
      <c r="I85" s="51">
        <v>0</v>
      </c>
      <c r="J85" s="132">
        <f>I85*D85</f>
        <v>0</v>
      </c>
      <c r="K85" s="85"/>
      <c r="L85" s="85"/>
      <c r="M85" s="85"/>
      <c r="N85" s="85"/>
      <c r="O85" s="85"/>
      <c r="P85" s="85"/>
      <c r="Q85" s="85"/>
      <c r="R85" s="85"/>
      <c r="S85" s="85"/>
      <c r="T85" s="85"/>
      <c r="U85" s="85"/>
      <c r="V85" s="85"/>
      <c r="W85" s="85"/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95"/>
      <c r="BR85" s="95"/>
      <c r="BS85" s="95"/>
      <c r="BT85" s="95"/>
      <c r="BU85" s="95"/>
      <c r="BV85" s="95"/>
      <c r="BW85" s="95"/>
      <c r="BX85" s="95"/>
      <c r="BY85" s="95"/>
      <c r="BZ85" s="95"/>
      <c r="CA85" s="95"/>
      <c r="CB85" s="95"/>
      <c r="CC85" s="95"/>
      <c r="CD85" s="95"/>
      <c r="CE85" s="95"/>
      <c r="CF85" s="95"/>
      <c r="CG85" s="95"/>
      <c r="CH85" s="95"/>
      <c r="CI85" s="95"/>
      <c r="CJ85" s="95"/>
      <c r="CK85" s="95"/>
      <c r="CL85" s="95"/>
      <c r="CM85" s="95"/>
      <c r="CN85" s="95"/>
      <c r="CO85" s="95"/>
      <c r="CP85" s="95"/>
      <c r="CQ85" s="95"/>
      <c r="CR85" s="95"/>
      <c r="CS85" s="95"/>
      <c r="CT85" s="95"/>
      <c r="CU85" s="95"/>
      <c r="CV85" s="95"/>
      <c r="CW85" s="95"/>
      <c r="CX85" s="95"/>
      <c r="CY85" s="95"/>
      <c r="CZ85" s="95"/>
      <c r="DA85" s="95"/>
      <c r="DB85" s="95"/>
      <c r="DC85" s="95"/>
      <c r="DD85" s="95"/>
      <c r="DE85" s="95"/>
      <c r="DF85" s="95"/>
      <c r="DG85" s="95"/>
      <c r="DH85" s="95"/>
      <c r="DI85" s="95"/>
      <c r="DJ85" s="95"/>
      <c r="DK85" s="95"/>
      <c r="DL85" s="95"/>
      <c r="DM85" s="95"/>
      <c r="DN85" s="95"/>
      <c r="DO85" s="95"/>
      <c r="DP85" s="95"/>
      <c r="DQ85" s="95"/>
      <c r="DR85" s="95"/>
      <c r="DS85" s="95"/>
      <c r="DT85" s="95"/>
      <c r="DU85" s="95"/>
      <c r="DV85" s="95"/>
      <c r="DW85" s="95"/>
      <c r="DX85" s="95"/>
      <c r="DY85" s="95"/>
      <c r="DZ85" s="95"/>
      <c r="EA85" s="95"/>
      <c r="EB85" s="95"/>
      <c r="EC85" s="95"/>
      <c r="ED85" s="95"/>
      <c r="EE85" s="95"/>
      <c r="EF85" s="95"/>
      <c r="EG85" s="95"/>
      <c r="EH85" s="95"/>
      <c r="EI85" s="95"/>
      <c r="EJ85" s="95"/>
      <c r="EK85" s="95"/>
      <c r="EL85" s="95"/>
      <c r="EM85" s="95"/>
      <c r="EN85" s="95"/>
      <c r="EO85" s="95"/>
      <c r="EP85" s="95"/>
      <c r="EQ85" s="95"/>
      <c r="ER85" s="95"/>
      <c r="ES85" s="95"/>
      <c r="ET85" s="95"/>
      <c r="EU85" s="95"/>
      <c r="EV85" s="95"/>
      <c r="EW85" s="95"/>
      <c r="EX85" s="95"/>
      <c r="EY85" s="95"/>
      <c r="EZ85" s="95"/>
      <c r="FA85" s="95"/>
      <c r="FB85" s="95"/>
      <c r="FC85" s="95"/>
      <c r="FD85" s="95"/>
      <c r="FE85" s="95"/>
      <c r="FF85" s="95"/>
      <c r="FG85" s="95"/>
      <c r="FH85" s="95"/>
      <c r="FI85" s="95"/>
      <c r="FJ85" s="95"/>
      <c r="FK85" s="95"/>
      <c r="FL85" s="95"/>
      <c r="FM85" s="95"/>
      <c r="FN85" s="95"/>
      <c r="FO85" s="95"/>
      <c r="FP85" s="95"/>
      <c r="FQ85" s="95"/>
      <c r="FR85" s="95"/>
      <c r="FS85" s="95"/>
      <c r="FT85" s="95"/>
      <c r="FU85" s="95"/>
      <c r="FV85" s="95"/>
      <c r="FW85" s="95"/>
      <c r="FX85" s="95"/>
      <c r="FY85" s="95"/>
      <c r="FZ85" s="95"/>
      <c r="GA85" s="95"/>
      <c r="GB85" s="95"/>
      <c r="GC85" s="95"/>
      <c r="GD85" s="95"/>
      <c r="GE85" s="95"/>
      <c r="GF85" s="95"/>
      <c r="GG85" s="95"/>
      <c r="GH85" s="95"/>
      <c r="GI85" s="95"/>
      <c r="GJ85" s="95"/>
      <c r="GK85" s="95"/>
      <c r="GL85" s="95"/>
      <c r="GM85" s="95"/>
      <c r="GN85" s="95"/>
      <c r="GO85" s="95"/>
      <c r="GP85" s="95"/>
      <c r="GQ85" s="95"/>
      <c r="GR85" s="95"/>
      <c r="GS85" s="95"/>
      <c r="GT85" s="95"/>
      <c r="GU85" s="95"/>
      <c r="GV85" s="95"/>
      <c r="GW85" s="95"/>
      <c r="GX85" s="95"/>
      <c r="GY85" s="95"/>
      <c r="GZ85" s="95"/>
      <c r="HA85" s="95"/>
      <c r="HB85" s="95"/>
      <c r="HC85" s="95"/>
      <c r="HD85" s="95"/>
      <c r="HE85" s="95"/>
      <c r="HF85" s="95"/>
      <c r="HG85" s="95"/>
      <c r="HH85" s="95"/>
      <c r="HI85" s="95"/>
      <c r="HJ85" s="95"/>
      <c r="HK85" s="95"/>
      <c r="HL85" s="95"/>
      <c r="HM85" s="95"/>
      <c r="HN85" s="95"/>
      <c r="HO85" s="95"/>
      <c r="HP85" s="95"/>
      <c r="HQ85" s="95"/>
      <c r="HR85" s="95"/>
      <c r="HS85" s="95"/>
      <c r="HT85" s="95"/>
      <c r="HU85" s="95"/>
      <c r="HV85" s="95"/>
      <c r="HW85" s="95"/>
      <c r="HX85" s="95"/>
      <c r="HY85" s="95"/>
      <c r="HZ85" s="95"/>
      <c r="IA85" s="95"/>
      <c r="IB85" s="95"/>
      <c r="IC85" s="95"/>
      <c r="ID85" s="95"/>
      <c r="IE85" s="95"/>
      <c r="IF85" s="95"/>
      <c r="IG85" s="95"/>
      <c r="IH85" s="95"/>
      <c r="II85" s="95"/>
      <c r="IJ85" s="95"/>
      <c r="IK85" s="95"/>
      <c r="IL85" s="95"/>
    </row>
    <row r="86" spans="1:246" s="124" customFormat="1" ht="18" customHeight="1">
      <c r="A86" s="273"/>
      <c r="B86" s="123" t="s">
        <v>51</v>
      </c>
      <c r="C86" s="118" t="s">
        <v>141</v>
      </c>
      <c r="D86" s="100">
        <v>21.1</v>
      </c>
      <c r="E86" s="54" t="s">
        <v>138</v>
      </c>
      <c r="F86" s="96"/>
      <c r="G86" s="96"/>
      <c r="H86" s="96"/>
      <c r="I86" s="50">
        <v>0</v>
      </c>
      <c r="J86" s="133">
        <f>I86*D86</f>
        <v>0</v>
      </c>
      <c r="K86" s="85"/>
      <c r="L86" s="85"/>
      <c r="M86" s="85"/>
      <c r="N86" s="85"/>
      <c r="O86" s="85"/>
      <c r="P86" s="85"/>
      <c r="Q86" s="85"/>
      <c r="R86" s="85"/>
      <c r="S86" s="85"/>
      <c r="T86" s="85"/>
      <c r="U86" s="85"/>
      <c r="V86" s="85"/>
      <c r="W86" s="85"/>
      <c r="X86" s="85"/>
      <c r="Y86" s="85"/>
      <c r="Z86" s="85"/>
      <c r="AA86" s="85"/>
      <c r="AB86" s="85"/>
      <c r="AC86" s="85"/>
      <c r="AD86" s="85"/>
      <c r="AE86" s="85"/>
      <c r="AF86" s="85"/>
      <c r="AG86" s="85"/>
      <c r="AH86" s="85"/>
      <c r="AI86" s="85"/>
      <c r="AJ86" s="85"/>
      <c r="AK86" s="85"/>
      <c r="AL86" s="85"/>
      <c r="AM86" s="85"/>
      <c r="AN86" s="85"/>
      <c r="AO86" s="85"/>
      <c r="AP86" s="85"/>
      <c r="AQ86" s="85"/>
      <c r="AR86" s="85"/>
      <c r="AS86" s="85"/>
      <c r="AT86" s="85"/>
      <c r="AU86" s="85"/>
      <c r="AV86" s="85"/>
      <c r="AW86" s="85"/>
      <c r="AX86" s="85"/>
      <c r="AY86" s="85"/>
      <c r="AZ86" s="85"/>
      <c r="BA86" s="85"/>
      <c r="BB86" s="85"/>
      <c r="BC86" s="85"/>
      <c r="BD86" s="85"/>
      <c r="BE86" s="85"/>
      <c r="BF86" s="85"/>
      <c r="BG86" s="85"/>
      <c r="BH86" s="85"/>
      <c r="BI86" s="85"/>
      <c r="BJ86" s="85"/>
      <c r="BK86" s="85"/>
      <c r="BL86" s="85"/>
      <c r="BM86" s="85"/>
      <c r="BN86" s="85"/>
      <c r="BO86" s="85"/>
      <c r="BP86" s="85"/>
      <c r="BQ86" s="95"/>
      <c r="BR86" s="95"/>
      <c r="BS86" s="95"/>
      <c r="BT86" s="95"/>
      <c r="BU86" s="95"/>
      <c r="BV86" s="95"/>
      <c r="BW86" s="95"/>
      <c r="BX86" s="95"/>
      <c r="BY86" s="95"/>
      <c r="BZ86" s="95"/>
      <c r="CA86" s="95"/>
      <c r="CB86" s="95"/>
      <c r="CC86" s="95"/>
      <c r="CD86" s="95"/>
      <c r="CE86" s="95"/>
      <c r="CF86" s="95"/>
      <c r="CG86" s="95"/>
      <c r="CH86" s="95"/>
      <c r="CI86" s="95"/>
      <c r="CJ86" s="95"/>
      <c r="CK86" s="95"/>
      <c r="CL86" s="95"/>
      <c r="CM86" s="95"/>
      <c r="CN86" s="95"/>
      <c r="CO86" s="95"/>
      <c r="CP86" s="95"/>
      <c r="CQ86" s="95"/>
      <c r="CR86" s="95"/>
      <c r="CS86" s="95"/>
      <c r="CT86" s="95"/>
      <c r="CU86" s="95"/>
      <c r="CV86" s="95"/>
      <c r="CW86" s="95"/>
      <c r="CX86" s="95"/>
      <c r="CY86" s="95"/>
      <c r="CZ86" s="95"/>
      <c r="DA86" s="95"/>
      <c r="DB86" s="95"/>
      <c r="DC86" s="95"/>
      <c r="DD86" s="95"/>
      <c r="DE86" s="95"/>
      <c r="DF86" s="95"/>
      <c r="DG86" s="95"/>
      <c r="DH86" s="95"/>
      <c r="DI86" s="95"/>
      <c r="DJ86" s="95"/>
      <c r="DK86" s="95"/>
      <c r="DL86" s="95"/>
      <c r="DM86" s="95"/>
      <c r="DN86" s="95"/>
      <c r="DO86" s="95"/>
      <c r="DP86" s="95"/>
      <c r="DQ86" s="95"/>
      <c r="DR86" s="95"/>
      <c r="DS86" s="95"/>
      <c r="DT86" s="95"/>
      <c r="DU86" s="95"/>
      <c r="DV86" s="95"/>
      <c r="DW86" s="95"/>
      <c r="DX86" s="95"/>
      <c r="DY86" s="95"/>
      <c r="DZ86" s="95"/>
      <c r="EA86" s="95"/>
      <c r="EB86" s="95"/>
      <c r="EC86" s="95"/>
      <c r="ED86" s="95"/>
      <c r="EE86" s="95"/>
      <c r="EF86" s="95"/>
      <c r="EG86" s="95"/>
      <c r="EH86" s="95"/>
      <c r="EI86" s="95"/>
      <c r="EJ86" s="95"/>
      <c r="EK86" s="95"/>
      <c r="EL86" s="95"/>
      <c r="EM86" s="95"/>
      <c r="EN86" s="95"/>
      <c r="EO86" s="95"/>
      <c r="EP86" s="95"/>
      <c r="EQ86" s="95"/>
      <c r="ER86" s="95"/>
      <c r="ES86" s="95"/>
      <c r="ET86" s="95"/>
      <c r="EU86" s="95"/>
      <c r="EV86" s="95"/>
      <c r="EW86" s="95"/>
      <c r="EX86" s="95"/>
      <c r="EY86" s="95"/>
      <c r="EZ86" s="95"/>
      <c r="FA86" s="95"/>
      <c r="FB86" s="95"/>
      <c r="FC86" s="95"/>
      <c r="FD86" s="95"/>
      <c r="FE86" s="95"/>
      <c r="FF86" s="95"/>
      <c r="FG86" s="95"/>
      <c r="FH86" s="95"/>
      <c r="FI86" s="95"/>
      <c r="FJ86" s="95"/>
      <c r="FK86" s="95"/>
      <c r="FL86" s="95"/>
      <c r="FM86" s="95"/>
      <c r="FN86" s="95"/>
      <c r="FO86" s="95"/>
      <c r="FP86" s="95"/>
      <c r="FQ86" s="95"/>
      <c r="FR86" s="95"/>
      <c r="FS86" s="95"/>
      <c r="FT86" s="95"/>
      <c r="FU86" s="95"/>
      <c r="FV86" s="95"/>
      <c r="FW86" s="95"/>
      <c r="FX86" s="95"/>
      <c r="FY86" s="95"/>
      <c r="FZ86" s="95"/>
      <c r="GA86" s="95"/>
      <c r="GB86" s="95"/>
      <c r="GC86" s="95"/>
      <c r="GD86" s="95"/>
      <c r="GE86" s="95"/>
      <c r="GF86" s="95"/>
      <c r="GG86" s="95"/>
      <c r="GH86" s="95"/>
      <c r="GI86" s="95"/>
      <c r="GJ86" s="95"/>
      <c r="GK86" s="95"/>
      <c r="GL86" s="95"/>
      <c r="GM86" s="95"/>
      <c r="GN86" s="95"/>
      <c r="GO86" s="95"/>
      <c r="GP86" s="95"/>
      <c r="GQ86" s="95"/>
      <c r="GR86" s="95"/>
      <c r="GS86" s="95"/>
      <c r="GT86" s="95"/>
      <c r="GU86" s="95"/>
      <c r="GV86" s="95"/>
      <c r="GW86" s="95"/>
      <c r="GX86" s="95"/>
      <c r="GY86" s="95"/>
      <c r="GZ86" s="95"/>
      <c r="HA86" s="95"/>
      <c r="HB86" s="95"/>
      <c r="HC86" s="95"/>
      <c r="HD86" s="95"/>
      <c r="HE86" s="95"/>
      <c r="HF86" s="95"/>
      <c r="HG86" s="95"/>
      <c r="HH86" s="95"/>
      <c r="HI86" s="95"/>
      <c r="HJ86" s="95"/>
      <c r="HK86" s="95"/>
      <c r="HL86" s="95"/>
      <c r="HM86" s="95"/>
      <c r="HN86" s="95"/>
      <c r="HO86" s="95"/>
      <c r="HP86" s="95"/>
      <c r="HQ86" s="95"/>
      <c r="HR86" s="95"/>
      <c r="HS86" s="95"/>
      <c r="HT86" s="95"/>
      <c r="HU86" s="95"/>
      <c r="HV86" s="95"/>
      <c r="HW86" s="95"/>
      <c r="HX86" s="95"/>
      <c r="HY86" s="95"/>
      <c r="HZ86" s="95"/>
      <c r="IA86" s="95"/>
      <c r="IB86" s="95"/>
      <c r="IC86" s="95"/>
      <c r="ID86" s="95"/>
      <c r="IE86" s="95"/>
      <c r="IF86" s="95"/>
      <c r="IG86" s="95"/>
      <c r="IH86" s="95"/>
      <c r="II86" s="95"/>
      <c r="IJ86" s="95"/>
      <c r="IK86" s="95"/>
      <c r="IL86" s="95"/>
    </row>
    <row r="87" spans="1:246" s="124" customFormat="1" ht="21" customHeight="1">
      <c r="A87" s="273"/>
      <c r="B87" s="121" t="s">
        <v>143</v>
      </c>
      <c r="C87" s="117"/>
      <c r="D87" s="110"/>
      <c r="E87" s="136"/>
      <c r="F87" s="97"/>
      <c r="G87" s="97"/>
      <c r="H87" s="97"/>
      <c r="I87" s="139"/>
      <c r="J87" s="131"/>
      <c r="K87" s="85"/>
      <c r="L87" s="85"/>
      <c r="M87" s="85"/>
      <c r="N87" s="85"/>
      <c r="O87" s="85"/>
      <c r="P87" s="85"/>
      <c r="Q87" s="85"/>
      <c r="R87" s="85"/>
      <c r="S87" s="85"/>
      <c r="T87" s="85"/>
      <c r="U87" s="85"/>
      <c r="V87" s="85"/>
      <c r="W87" s="85"/>
      <c r="X87" s="85"/>
      <c r="Y87" s="85"/>
      <c r="Z87" s="85"/>
      <c r="AA87" s="85"/>
      <c r="AB87" s="85"/>
      <c r="AC87" s="85"/>
      <c r="AD87" s="85"/>
      <c r="AE87" s="85"/>
      <c r="AF87" s="85"/>
      <c r="AG87" s="85"/>
      <c r="AH87" s="85"/>
      <c r="AI87" s="85"/>
      <c r="AJ87" s="85"/>
      <c r="AK87" s="85"/>
      <c r="AL87" s="85"/>
      <c r="AM87" s="85"/>
      <c r="AN87" s="85"/>
      <c r="AO87" s="85"/>
      <c r="AP87" s="85"/>
      <c r="AQ87" s="85"/>
      <c r="AR87" s="85"/>
      <c r="AS87" s="85"/>
      <c r="AT87" s="85"/>
      <c r="AU87" s="85"/>
      <c r="AV87" s="85"/>
      <c r="AW87" s="85"/>
      <c r="AX87" s="85"/>
      <c r="AY87" s="85"/>
      <c r="AZ87" s="85"/>
      <c r="BA87" s="85"/>
      <c r="BB87" s="85"/>
      <c r="BC87" s="85"/>
      <c r="BD87" s="85"/>
      <c r="BE87" s="85"/>
      <c r="BF87" s="85"/>
      <c r="BG87" s="85"/>
      <c r="BH87" s="85"/>
      <c r="BI87" s="85"/>
      <c r="BJ87" s="85"/>
      <c r="BK87" s="85"/>
      <c r="BL87" s="85"/>
      <c r="BM87" s="85"/>
      <c r="BN87" s="85"/>
      <c r="BO87" s="85"/>
      <c r="BP87" s="8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5"/>
      <c r="CZ87" s="95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5"/>
      <c r="GM87" s="95"/>
      <c r="GN87" s="95"/>
      <c r="GO87" s="95"/>
      <c r="GP87" s="95"/>
      <c r="GQ87" s="95"/>
      <c r="GR87" s="95"/>
      <c r="GS87" s="95"/>
      <c r="GT87" s="95"/>
      <c r="GU87" s="95"/>
      <c r="GV87" s="95"/>
      <c r="GW87" s="95"/>
      <c r="GX87" s="95"/>
      <c r="GY87" s="95"/>
      <c r="GZ87" s="95"/>
      <c r="HA87" s="95"/>
      <c r="HB87" s="95"/>
      <c r="HC87" s="95"/>
      <c r="HD87" s="95"/>
      <c r="HE87" s="95"/>
      <c r="HF87" s="95"/>
      <c r="HG87" s="95"/>
      <c r="HH87" s="95"/>
      <c r="HI87" s="95"/>
      <c r="HJ87" s="95"/>
      <c r="HK87" s="95"/>
      <c r="HL87" s="95"/>
      <c r="HM87" s="95"/>
      <c r="HN87" s="95"/>
      <c r="HO87" s="95"/>
      <c r="HP87" s="95"/>
      <c r="HQ87" s="95"/>
      <c r="HR87" s="95"/>
      <c r="HS87" s="95"/>
      <c r="HT87" s="95"/>
      <c r="HU87" s="95"/>
      <c r="HV87" s="95"/>
      <c r="HW87" s="95"/>
      <c r="HX87" s="95"/>
      <c r="HY87" s="95"/>
      <c r="HZ87" s="95"/>
      <c r="IA87" s="95"/>
      <c r="IB87" s="95"/>
      <c r="IC87" s="95"/>
      <c r="ID87" s="95"/>
      <c r="IE87" s="95"/>
      <c r="IF87" s="95"/>
      <c r="IG87" s="95"/>
      <c r="IH87" s="95"/>
      <c r="II87" s="95"/>
      <c r="IJ87" s="95"/>
      <c r="IK87" s="95"/>
      <c r="IL87" s="95"/>
    </row>
    <row r="88" spans="1:246" s="124" customFormat="1" ht="18" customHeight="1">
      <c r="A88" s="273"/>
      <c r="B88" s="123" t="s">
        <v>144</v>
      </c>
      <c r="C88" s="63" t="s">
        <v>147</v>
      </c>
      <c r="D88" s="100">
        <v>5.35</v>
      </c>
      <c r="E88" s="54" t="s">
        <v>138</v>
      </c>
      <c r="F88" s="96"/>
      <c r="G88" s="96"/>
      <c r="H88" s="96"/>
      <c r="I88" s="50">
        <v>0</v>
      </c>
      <c r="J88" s="133">
        <f>I88*D88</f>
        <v>0</v>
      </c>
      <c r="K88" s="85"/>
      <c r="L88" s="85"/>
      <c r="M88" s="85"/>
      <c r="N88" s="85"/>
      <c r="O88" s="85"/>
      <c r="P88" s="85"/>
      <c r="Q88" s="85"/>
      <c r="R88" s="85"/>
      <c r="S88" s="85"/>
      <c r="T88" s="85"/>
      <c r="U88" s="85"/>
      <c r="V88" s="85"/>
      <c r="W88" s="85"/>
      <c r="X88" s="85"/>
      <c r="Y88" s="85"/>
      <c r="Z88" s="85"/>
      <c r="AA88" s="85"/>
      <c r="AB88" s="85"/>
      <c r="AC88" s="85"/>
      <c r="AD88" s="85"/>
      <c r="AE88" s="85"/>
      <c r="AF88" s="85"/>
      <c r="AG88" s="85"/>
      <c r="AH88" s="85"/>
      <c r="AI88" s="85"/>
      <c r="AJ88" s="85"/>
      <c r="AK88" s="85"/>
      <c r="AL88" s="85"/>
      <c r="AM88" s="85"/>
      <c r="AN88" s="85"/>
      <c r="AO88" s="85"/>
      <c r="AP88" s="85"/>
      <c r="AQ88" s="85"/>
      <c r="AR88" s="85"/>
      <c r="AS88" s="85"/>
      <c r="AT88" s="85"/>
      <c r="AU88" s="85"/>
      <c r="AV88" s="85"/>
      <c r="AW88" s="85"/>
      <c r="AX88" s="85"/>
      <c r="AY88" s="85"/>
      <c r="AZ88" s="85"/>
      <c r="BA88" s="85"/>
      <c r="BB88" s="85"/>
      <c r="BC88" s="85"/>
      <c r="BD88" s="85"/>
      <c r="BE88" s="85"/>
      <c r="BF88" s="85"/>
      <c r="BG88" s="85"/>
      <c r="BH88" s="85"/>
      <c r="BI88" s="85"/>
      <c r="BJ88" s="85"/>
      <c r="BK88" s="85"/>
      <c r="BL88" s="85"/>
      <c r="BM88" s="85"/>
      <c r="BN88" s="85"/>
      <c r="BO88" s="85"/>
      <c r="BP88" s="85"/>
      <c r="BQ88" s="95"/>
      <c r="BR88" s="95"/>
      <c r="BS88" s="95"/>
      <c r="BT88" s="95"/>
      <c r="BU88" s="95"/>
      <c r="BV88" s="95"/>
      <c r="BW88" s="95"/>
      <c r="BX88" s="95"/>
      <c r="BY88" s="95"/>
      <c r="BZ88" s="95"/>
      <c r="CA88" s="95"/>
      <c r="CB88" s="95"/>
      <c r="CC88" s="95"/>
      <c r="CD88" s="95"/>
      <c r="CE88" s="95"/>
      <c r="CF88" s="95"/>
      <c r="CG88" s="95"/>
      <c r="CH88" s="95"/>
      <c r="CI88" s="95"/>
      <c r="CJ88" s="95"/>
      <c r="CK88" s="95"/>
      <c r="CL88" s="95"/>
      <c r="CM88" s="95"/>
      <c r="CN88" s="95"/>
      <c r="CO88" s="95"/>
      <c r="CP88" s="95"/>
      <c r="CQ88" s="95"/>
      <c r="CR88" s="95"/>
      <c r="CS88" s="95"/>
      <c r="CT88" s="95"/>
      <c r="CU88" s="95"/>
      <c r="CV88" s="95"/>
      <c r="CW88" s="95"/>
      <c r="CX88" s="95"/>
      <c r="CY88" s="95"/>
      <c r="CZ88" s="95"/>
      <c r="DA88" s="95"/>
      <c r="DB88" s="95"/>
      <c r="DC88" s="95"/>
      <c r="DD88" s="95"/>
      <c r="DE88" s="95"/>
      <c r="DF88" s="95"/>
      <c r="DG88" s="95"/>
      <c r="DH88" s="95"/>
      <c r="DI88" s="95"/>
      <c r="DJ88" s="95"/>
      <c r="DK88" s="95"/>
      <c r="DL88" s="95"/>
      <c r="DM88" s="95"/>
      <c r="DN88" s="95"/>
      <c r="DO88" s="95"/>
      <c r="DP88" s="95"/>
      <c r="DQ88" s="95"/>
      <c r="DR88" s="95"/>
      <c r="DS88" s="95"/>
      <c r="DT88" s="95"/>
      <c r="DU88" s="95"/>
      <c r="DV88" s="95"/>
      <c r="DW88" s="95"/>
      <c r="DX88" s="95"/>
      <c r="DY88" s="95"/>
      <c r="DZ88" s="95"/>
      <c r="EA88" s="95"/>
      <c r="EB88" s="95"/>
      <c r="EC88" s="95"/>
      <c r="ED88" s="95"/>
      <c r="EE88" s="95"/>
      <c r="EF88" s="95"/>
      <c r="EG88" s="95"/>
      <c r="EH88" s="95"/>
      <c r="EI88" s="95"/>
      <c r="EJ88" s="95"/>
      <c r="EK88" s="95"/>
      <c r="EL88" s="95"/>
      <c r="EM88" s="95"/>
      <c r="EN88" s="95"/>
      <c r="EO88" s="95"/>
      <c r="EP88" s="95"/>
      <c r="EQ88" s="95"/>
      <c r="ER88" s="95"/>
      <c r="ES88" s="95"/>
      <c r="ET88" s="95"/>
      <c r="EU88" s="95"/>
      <c r="EV88" s="95"/>
      <c r="EW88" s="95"/>
      <c r="EX88" s="95"/>
      <c r="EY88" s="95"/>
      <c r="EZ88" s="95"/>
      <c r="FA88" s="95"/>
      <c r="FB88" s="95"/>
      <c r="FC88" s="95"/>
      <c r="FD88" s="95"/>
      <c r="FE88" s="95"/>
      <c r="FF88" s="95"/>
      <c r="FG88" s="95"/>
      <c r="FH88" s="95"/>
      <c r="FI88" s="95"/>
      <c r="FJ88" s="95"/>
      <c r="FK88" s="95"/>
      <c r="FL88" s="95"/>
      <c r="FM88" s="95"/>
      <c r="FN88" s="95"/>
      <c r="FO88" s="95"/>
      <c r="FP88" s="95"/>
      <c r="FQ88" s="95"/>
      <c r="FR88" s="95"/>
      <c r="FS88" s="95"/>
      <c r="FT88" s="95"/>
      <c r="FU88" s="95"/>
      <c r="FV88" s="95"/>
      <c r="FW88" s="95"/>
      <c r="FX88" s="95"/>
      <c r="FY88" s="95"/>
      <c r="FZ88" s="95"/>
      <c r="GA88" s="95"/>
      <c r="GB88" s="95"/>
      <c r="GC88" s="95"/>
      <c r="GD88" s="95"/>
      <c r="GE88" s="95"/>
      <c r="GF88" s="95"/>
      <c r="GG88" s="95"/>
      <c r="GH88" s="95"/>
      <c r="GI88" s="95"/>
      <c r="GJ88" s="95"/>
      <c r="GK88" s="95"/>
      <c r="GL88" s="95"/>
      <c r="GM88" s="95"/>
      <c r="GN88" s="95"/>
      <c r="GO88" s="95"/>
      <c r="GP88" s="95"/>
      <c r="GQ88" s="95"/>
      <c r="GR88" s="95"/>
      <c r="GS88" s="95"/>
      <c r="GT88" s="95"/>
      <c r="GU88" s="95"/>
      <c r="GV88" s="95"/>
      <c r="GW88" s="95"/>
      <c r="GX88" s="95"/>
      <c r="GY88" s="95"/>
      <c r="GZ88" s="95"/>
      <c r="HA88" s="95"/>
      <c r="HB88" s="95"/>
      <c r="HC88" s="95"/>
      <c r="HD88" s="95"/>
      <c r="HE88" s="95"/>
      <c r="HF88" s="95"/>
      <c r="HG88" s="95"/>
      <c r="HH88" s="95"/>
      <c r="HI88" s="95"/>
      <c r="HJ88" s="95"/>
      <c r="HK88" s="95"/>
      <c r="HL88" s="95"/>
      <c r="HM88" s="95"/>
      <c r="HN88" s="95"/>
      <c r="HO88" s="95"/>
      <c r="HP88" s="95"/>
      <c r="HQ88" s="95"/>
      <c r="HR88" s="95"/>
      <c r="HS88" s="95"/>
      <c r="HT88" s="95"/>
      <c r="HU88" s="95"/>
      <c r="HV88" s="95"/>
      <c r="HW88" s="95"/>
      <c r="HX88" s="95"/>
      <c r="HY88" s="95"/>
      <c r="HZ88" s="95"/>
      <c r="IA88" s="95"/>
      <c r="IB88" s="95"/>
      <c r="IC88" s="95"/>
      <c r="ID88" s="95"/>
      <c r="IE88" s="95"/>
      <c r="IF88" s="95"/>
      <c r="IG88" s="95"/>
      <c r="IH88" s="95"/>
      <c r="II88" s="95"/>
      <c r="IJ88" s="95"/>
      <c r="IK88" s="95"/>
      <c r="IL88" s="95"/>
    </row>
    <row r="89" spans="1:246" s="124" customFormat="1" ht="18" customHeight="1">
      <c r="A89" s="273"/>
      <c r="B89" s="122" t="s">
        <v>145</v>
      </c>
      <c r="C89" s="62" t="s">
        <v>146</v>
      </c>
      <c r="D89" s="100">
        <v>5.35</v>
      </c>
      <c r="E89" s="53" t="s">
        <v>138</v>
      </c>
      <c r="F89" s="48"/>
      <c r="G89" s="48"/>
      <c r="H89" s="48"/>
      <c r="I89" s="51">
        <v>0</v>
      </c>
      <c r="J89" s="132">
        <f>I89*D89</f>
        <v>0</v>
      </c>
      <c r="K89" s="85"/>
      <c r="L89" s="85"/>
      <c r="M89" s="85"/>
      <c r="N89" s="85"/>
      <c r="O89" s="85"/>
      <c r="P89" s="85"/>
      <c r="Q89" s="85"/>
      <c r="R89" s="85"/>
      <c r="S89" s="85"/>
      <c r="T89" s="85"/>
      <c r="U89" s="85"/>
      <c r="V89" s="85"/>
      <c r="W89" s="85"/>
      <c r="X89" s="85"/>
      <c r="Y89" s="85"/>
      <c r="Z89" s="85"/>
      <c r="AA89" s="85"/>
      <c r="AB89" s="85"/>
      <c r="AC89" s="85"/>
      <c r="AD89" s="85"/>
      <c r="AE89" s="85"/>
      <c r="AF89" s="85"/>
      <c r="AG89" s="85"/>
      <c r="AH89" s="85"/>
      <c r="AI89" s="85"/>
      <c r="AJ89" s="85"/>
      <c r="AK89" s="85"/>
      <c r="AL89" s="85"/>
      <c r="AM89" s="85"/>
      <c r="AN89" s="85"/>
      <c r="AO89" s="85"/>
      <c r="AP89" s="85"/>
      <c r="AQ89" s="85"/>
      <c r="AR89" s="85"/>
      <c r="AS89" s="85"/>
      <c r="AT89" s="85"/>
      <c r="AU89" s="85"/>
      <c r="AV89" s="85"/>
      <c r="AW89" s="85"/>
      <c r="AX89" s="85"/>
      <c r="AY89" s="85"/>
      <c r="AZ89" s="85"/>
      <c r="BA89" s="85"/>
      <c r="BB89" s="85"/>
      <c r="BC89" s="85"/>
      <c r="BD89" s="85"/>
      <c r="BE89" s="85"/>
      <c r="BF89" s="85"/>
      <c r="BG89" s="85"/>
      <c r="BH89" s="85"/>
      <c r="BI89" s="85"/>
      <c r="BJ89" s="85"/>
      <c r="BK89" s="85"/>
      <c r="BL89" s="85"/>
      <c r="BM89" s="85"/>
      <c r="BN89" s="85"/>
      <c r="BO89" s="85"/>
      <c r="BP89" s="85"/>
      <c r="BQ89" s="95"/>
      <c r="BR89" s="95"/>
      <c r="BS89" s="95"/>
      <c r="BT89" s="95"/>
      <c r="BU89" s="95"/>
      <c r="BV89" s="95"/>
      <c r="BW89" s="95"/>
      <c r="BX89" s="95"/>
      <c r="BY89" s="95"/>
      <c r="BZ89" s="95"/>
      <c r="CA89" s="95"/>
      <c r="CB89" s="95"/>
      <c r="CC89" s="95"/>
      <c r="CD89" s="95"/>
      <c r="CE89" s="95"/>
      <c r="CF89" s="95"/>
      <c r="CG89" s="95"/>
      <c r="CH89" s="95"/>
      <c r="CI89" s="95"/>
      <c r="CJ89" s="95"/>
      <c r="CK89" s="95"/>
      <c r="CL89" s="95"/>
      <c r="CM89" s="95"/>
      <c r="CN89" s="95"/>
      <c r="CO89" s="95"/>
      <c r="CP89" s="95"/>
      <c r="CQ89" s="95"/>
      <c r="CR89" s="95"/>
      <c r="CS89" s="95"/>
      <c r="CT89" s="95"/>
      <c r="CU89" s="95"/>
      <c r="CV89" s="95"/>
      <c r="CW89" s="95"/>
      <c r="CX89" s="95"/>
      <c r="CY89" s="95"/>
      <c r="CZ89" s="95"/>
      <c r="DA89" s="95"/>
      <c r="DB89" s="95"/>
      <c r="DC89" s="95"/>
      <c r="DD89" s="95"/>
      <c r="DE89" s="95"/>
      <c r="DF89" s="95"/>
      <c r="DG89" s="95"/>
      <c r="DH89" s="95"/>
      <c r="DI89" s="95"/>
      <c r="DJ89" s="95"/>
      <c r="DK89" s="95"/>
      <c r="DL89" s="95"/>
      <c r="DM89" s="95"/>
      <c r="DN89" s="95"/>
      <c r="DO89" s="95"/>
      <c r="DP89" s="95"/>
      <c r="DQ89" s="95"/>
      <c r="DR89" s="95"/>
      <c r="DS89" s="95"/>
      <c r="DT89" s="95"/>
      <c r="DU89" s="95"/>
      <c r="DV89" s="95"/>
      <c r="DW89" s="95"/>
      <c r="DX89" s="95"/>
      <c r="DY89" s="95"/>
      <c r="DZ89" s="95"/>
      <c r="EA89" s="95"/>
      <c r="EB89" s="95"/>
      <c r="EC89" s="95"/>
      <c r="ED89" s="95"/>
      <c r="EE89" s="95"/>
      <c r="EF89" s="95"/>
      <c r="EG89" s="95"/>
      <c r="EH89" s="95"/>
      <c r="EI89" s="95"/>
      <c r="EJ89" s="95"/>
      <c r="EK89" s="95"/>
      <c r="EL89" s="95"/>
      <c r="EM89" s="95"/>
      <c r="EN89" s="95"/>
      <c r="EO89" s="95"/>
      <c r="EP89" s="95"/>
      <c r="EQ89" s="95"/>
      <c r="ER89" s="95"/>
      <c r="ES89" s="95"/>
      <c r="ET89" s="95"/>
      <c r="EU89" s="95"/>
      <c r="EV89" s="95"/>
      <c r="EW89" s="95"/>
      <c r="EX89" s="95"/>
      <c r="EY89" s="95"/>
      <c r="EZ89" s="95"/>
      <c r="FA89" s="95"/>
      <c r="FB89" s="95"/>
      <c r="FC89" s="95"/>
      <c r="FD89" s="95"/>
      <c r="FE89" s="95"/>
      <c r="FF89" s="95"/>
      <c r="FG89" s="95"/>
      <c r="FH89" s="95"/>
      <c r="FI89" s="95"/>
      <c r="FJ89" s="95"/>
      <c r="FK89" s="95"/>
      <c r="FL89" s="95"/>
      <c r="FM89" s="95"/>
      <c r="FN89" s="95"/>
      <c r="FO89" s="95"/>
      <c r="FP89" s="95"/>
      <c r="FQ89" s="95"/>
      <c r="FR89" s="95"/>
      <c r="FS89" s="95"/>
      <c r="FT89" s="95"/>
      <c r="FU89" s="95"/>
      <c r="FV89" s="95"/>
      <c r="FW89" s="95"/>
      <c r="FX89" s="95"/>
      <c r="FY89" s="95"/>
      <c r="FZ89" s="95"/>
      <c r="GA89" s="95"/>
      <c r="GB89" s="95"/>
      <c r="GC89" s="95"/>
      <c r="GD89" s="95"/>
      <c r="GE89" s="95"/>
      <c r="GF89" s="95"/>
      <c r="GG89" s="95"/>
      <c r="GH89" s="95"/>
      <c r="GI89" s="95"/>
      <c r="GJ89" s="95"/>
      <c r="GK89" s="95"/>
      <c r="GL89" s="95"/>
      <c r="GM89" s="95"/>
      <c r="GN89" s="95"/>
      <c r="GO89" s="95"/>
      <c r="GP89" s="95"/>
      <c r="GQ89" s="95"/>
      <c r="GR89" s="95"/>
      <c r="GS89" s="95"/>
      <c r="GT89" s="95"/>
      <c r="GU89" s="95"/>
      <c r="GV89" s="95"/>
      <c r="GW89" s="95"/>
      <c r="GX89" s="95"/>
      <c r="GY89" s="95"/>
      <c r="GZ89" s="95"/>
      <c r="HA89" s="95"/>
      <c r="HB89" s="95"/>
      <c r="HC89" s="95"/>
      <c r="HD89" s="95"/>
      <c r="HE89" s="95"/>
      <c r="HF89" s="95"/>
      <c r="HG89" s="95"/>
      <c r="HH89" s="95"/>
      <c r="HI89" s="95"/>
      <c r="HJ89" s="95"/>
      <c r="HK89" s="95"/>
      <c r="HL89" s="95"/>
      <c r="HM89" s="95"/>
      <c r="HN89" s="95"/>
      <c r="HO89" s="95"/>
      <c r="HP89" s="95"/>
      <c r="HQ89" s="95"/>
      <c r="HR89" s="95"/>
      <c r="HS89" s="95"/>
      <c r="HT89" s="95"/>
      <c r="HU89" s="95"/>
      <c r="HV89" s="95"/>
      <c r="HW89" s="95"/>
      <c r="HX89" s="95"/>
      <c r="HY89" s="95"/>
      <c r="HZ89" s="95"/>
      <c r="IA89" s="95"/>
      <c r="IB89" s="95"/>
      <c r="IC89" s="95"/>
      <c r="ID89" s="95"/>
      <c r="IE89" s="95"/>
      <c r="IF89" s="95"/>
      <c r="IG89" s="95"/>
      <c r="IH89" s="95"/>
      <c r="II89" s="95"/>
      <c r="IJ89" s="95"/>
      <c r="IK89" s="95"/>
      <c r="IL89" s="95"/>
    </row>
    <row r="90" spans="1:246" s="124" customFormat="1" ht="21.75" customHeight="1">
      <c r="A90" s="142"/>
      <c r="B90" s="121" t="s">
        <v>445</v>
      </c>
      <c r="C90" s="117"/>
      <c r="D90" s="110"/>
      <c r="E90" s="136"/>
      <c r="F90" s="97"/>
      <c r="G90" s="97"/>
      <c r="H90" s="97"/>
      <c r="I90" s="139"/>
      <c r="J90" s="131"/>
      <c r="K90" s="85"/>
      <c r="L90" s="85"/>
      <c r="M90" s="85"/>
      <c r="N90" s="85"/>
      <c r="O90" s="85"/>
      <c r="P90" s="85"/>
      <c r="Q90" s="85"/>
      <c r="R90" s="85"/>
      <c r="S90" s="85"/>
      <c r="T90" s="85"/>
      <c r="U90" s="85"/>
      <c r="V90" s="85"/>
      <c r="W90" s="85"/>
      <c r="X90" s="85"/>
      <c r="Y90" s="85"/>
      <c r="Z90" s="85"/>
      <c r="AA90" s="85"/>
      <c r="AB90" s="85"/>
      <c r="AC90" s="85"/>
      <c r="AD90" s="85"/>
      <c r="AE90" s="85"/>
      <c r="AF90" s="85"/>
      <c r="AG90" s="85"/>
      <c r="AH90" s="85"/>
      <c r="AI90" s="85"/>
      <c r="AJ90" s="85"/>
      <c r="AK90" s="85"/>
      <c r="AL90" s="85"/>
      <c r="AM90" s="85"/>
      <c r="AN90" s="85"/>
      <c r="AO90" s="85"/>
      <c r="AP90" s="85"/>
      <c r="AQ90" s="85"/>
      <c r="AR90" s="85"/>
      <c r="AS90" s="85"/>
      <c r="AT90" s="85"/>
      <c r="AU90" s="85"/>
      <c r="AV90" s="85"/>
      <c r="AW90" s="85"/>
      <c r="AX90" s="85"/>
      <c r="AY90" s="85"/>
      <c r="AZ90" s="85"/>
      <c r="BA90" s="85"/>
      <c r="BB90" s="85"/>
      <c r="BC90" s="85"/>
      <c r="BD90" s="85"/>
      <c r="BE90" s="85"/>
      <c r="BF90" s="85"/>
      <c r="BG90" s="85"/>
      <c r="BH90" s="85"/>
      <c r="BI90" s="85"/>
      <c r="BJ90" s="85"/>
      <c r="BK90" s="85"/>
      <c r="BL90" s="85"/>
      <c r="BM90" s="85"/>
      <c r="BN90" s="85"/>
      <c r="BO90" s="85"/>
      <c r="BP90" s="85"/>
      <c r="BQ90" s="95"/>
      <c r="BR90" s="95"/>
      <c r="BS90" s="95"/>
      <c r="BT90" s="95"/>
      <c r="BU90" s="95"/>
      <c r="BV90" s="95"/>
      <c r="BW90" s="95"/>
      <c r="BX90" s="95"/>
      <c r="BY90" s="95"/>
      <c r="BZ90" s="95"/>
      <c r="CA90" s="95"/>
      <c r="CB90" s="95"/>
      <c r="CC90" s="95"/>
      <c r="CD90" s="95"/>
      <c r="CE90" s="95"/>
      <c r="CF90" s="95"/>
      <c r="CG90" s="95"/>
      <c r="CH90" s="95"/>
      <c r="CI90" s="95"/>
      <c r="CJ90" s="95"/>
      <c r="CK90" s="95"/>
      <c r="CL90" s="95"/>
      <c r="CM90" s="95"/>
      <c r="CN90" s="95"/>
      <c r="CO90" s="95"/>
      <c r="CP90" s="95"/>
      <c r="CQ90" s="95"/>
      <c r="CR90" s="95"/>
      <c r="CS90" s="95"/>
      <c r="CT90" s="95"/>
      <c r="CU90" s="95"/>
      <c r="CV90" s="95"/>
      <c r="CW90" s="95"/>
      <c r="CX90" s="95"/>
      <c r="CY90" s="95"/>
      <c r="CZ90" s="95"/>
      <c r="DA90" s="95"/>
      <c r="DB90" s="95"/>
      <c r="DC90" s="95"/>
      <c r="DD90" s="95"/>
      <c r="DE90" s="95"/>
      <c r="DF90" s="95"/>
      <c r="DG90" s="95"/>
      <c r="DH90" s="95"/>
      <c r="DI90" s="95"/>
      <c r="DJ90" s="95"/>
      <c r="DK90" s="95"/>
      <c r="DL90" s="95"/>
      <c r="DM90" s="95"/>
      <c r="DN90" s="95"/>
      <c r="DO90" s="95"/>
      <c r="DP90" s="95"/>
      <c r="DQ90" s="95"/>
      <c r="DR90" s="95"/>
      <c r="DS90" s="95"/>
      <c r="DT90" s="95"/>
      <c r="DU90" s="95"/>
      <c r="DV90" s="95"/>
      <c r="DW90" s="95"/>
      <c r="DX90" s="95"/>
      <c r="DY90" s="95"/>
      <c r="DZ90" s="95"/>
      <c r="EA90" s="95"/>
      <c r="EB90" s="95"/>
      <c r="EC90" s="95"/>
      <c r="ED90" s="95"/>
      <c r="EE90" s="95"/>
      <c r="EF90" s="95"/>
      <c r="EG90" s="95"/>
      <c r="EH90" s="95"/>
      <c r="EI90" s="95"/>
      <c r="EJ90" s="95"/>
      <c r="EK90" s="95"/>
      <c r="EL90" s="95"/>
      <c r="EM90" s="95"/>
      <c r="EN90" s="95"/>
      <c r="EO90" s="95"/>
      <c r="EP90" s="95"/>
      <c r="EQ90" s="95"/>
      <c r="ER90" s="95"/>
      <c r="ES90" s="95"/>
      <c r="ET90" s="95"/>
      <c r="EU90" s="95"/>
      <c r="EV90" s="95"/>
      <c r="EW90" s="95"/>
      <c r="EX90" s="95"/>
      <c r="EY90" s="95"/>
      <c r="EZ90" s="95"/>
      <c r="FA90" s="95"/>
      <c r="FB90" s="95"/>
      <c r="FC90" s="95"/>
      <c r="FD90" s="95"/>
      <c r="FE90" s="95"/>
      <c r="FF90" s="95"/>
      <c r="FG90" s="95"/>
      <c r="FH90" s="95"/>
      <c r="FI90" s="95"/>
      <c r="FJ90" s="95"/>
      <c r="FK90" s="95"/>
      <c r="FL90" s="95"/>
      <c r="FM90" s="95"/>
      <c r="FN90" s="95"/>
      <c r="FO90" s="95"/>
      <c r="FP90" s="95"/>
      <c r="FQ90" s="95"/>
      <c r="FR90" s="95"/>
      <c r="FS90" s="95"/>
      <c r="FT90" s="95"/>
      <c r="FU90" s="95"/>
      <c r="FV90" s="95"/>
      <c r="FW90" s="95"/>
      <c r="FX90" s="95"/>
      <c r="FY90" s="95"/>
      <c r="FZ90" s="95"/>
      <c r="GA90" s="95"/>
      <c r="GB90" s="95"/>
      <c r="GC90" s="95"/>
      <c r="GD90" s="95"/>
      <c r="GE90" s="95"/>
      <c r="GF90" s="95"/>
      <c r="GG90" s="95"/>
      <c r="GH90" s="95"/>
      <c r="GI90" s="95"/>
      <c r="GJ90" s="95"/>
      <c r="GK90" s="95"/>
      <c r="GL90" s="95"/>
      <c r="GM90" s="95"/>
      <c r="GN90" s="95"/>
      <c r="GO90" s="95"/>
      <c r="GP90" s="95"/>
      <c r="GQ90" s="95"/>
      <c r="GR90" s="95"/>
      <c r="GS90" s="95"/>
      <c r="GT90" s="95"/>
      <c r="GU90" s="95"/>
      <c r="GV90" s="95"/>
      <c r="GW90" s="95"/>
      <c r="GX90" s="95"/>
      <c r="GY90" s="95"/>
      <c r="GZ90" s="95"/>
      <c r="HA90" s="95"/>
      <c r="HB90" s="95"/>
      <c r="HC90" s="95"/>
      <c r="HD90" s="95"/>
      <c r="HE90" s="95"/>
      <c r="HF90" s="95"/>
      <c r="HG90" s="95"/>
      <c r="HH90" s="95"/>
      <c r="HI90" s="95"/>
      <c r="HJ90" s="95"/>
      <c r="HK90" s="95"/>
      <c r="HL90" s="95"/>
      <c r="HM90" s="95"/>
      <c r="HN90" s="95"/>
      <c r="HO90" s="95"/>
      <c r="HP90" s="95"/>
      <c r="HQ90" s="95"/>
      <c r="HR90" s="95"/>
      <c r="HS90" s="95"/>
      <c r="HT90" s="95"/>
      <c r="HU90" s="95"/>
      <c r="HV90" s="95"/>
      <c r="HW90" s="95"/>
      <c r="HX90" s="95"/>
      <c r="HY90" s="95"/>
      <c r="HZ90" s="95"/>
      <c r="IA90" s="95"/>
      <c r="IB90" s="95"/>
      <c r="IC90" s="95"/>
      <c r="ID90" s="95"/>
      <c r="IE90" s="95"/>
      <c r="IF90" s="95"/>
      <c r="IG90" s="95"/>
      <c r="IH90" s="95"/>
      <c r="II90" s="95"/>
      <c r="IJ90" s="95"/>
      <c r="IK90" s="95"/>
      <c r="IL90" s="95"/>
    </row>
    <row r="91" spans="1:246" s="124" customFormat="1" ht="18" customHeight="1">
      <c r="A91" s="274" t="s">
        <v>752</v>
      </c>
      <c r="B91" s="123" t="s">
        <v>527</v>
      </c>
      <c r="C91" s="63" t="s">
        <v>528</v>
      </c>
      <c r="D91" s="100">
        <v>180.25</v>
      </c>
      <c r="E91" s="54" t="s">
        <v>439</v>
      </c>
      <c r="F91" s="96"/>
      <c r="G91" s="96"/>
      <c r="H91" s="96"/>
      <c r="I91" s="50">
        <f>L83</f>
        <v>0</v>
      </c>
      <c r="J91" s="133">
        <f>I91*D91</f>
        <v>0</v>
      </c>
      <c r="K91" s="85"/>
      <c r="L91" s="85"/>
      <c r="M91" s="85"/>
      <c r="N91" s="85"/>
      <c r="O91" s="85"/>
      <c r="P91" s="85"/>
      <c r="Q91" s="85"/>
      <c r="R91" s="85"/>
      <c r="S91" s="85"/>
      <c r="T91" s="85"/>
      <c r="U91" s="85"/>
      <c r="V91" s="85"/>
      <c r="W91" s="85"/>
      <c r="X91" s="85"/>
      <c r="Y91" s="85"/>
      <c r="Z91" s="85"/>
      <c r="AA91" s="85"/>
      <c r="AB91" s="85"/>
      <c r="AC91" s="85"/>
      <c r="AD91" s="85"/>
      <c r="AE91" s="85"/>
      <c r="AF91" s="85"/>
      <c r="AG91" s="85"/>
      <c r="AH91" s="85"/>
      <c r="AI91" s="85"/>
      <c r="AJ91" s="85"/>
      <c r="AK91" s="85"/>
      <c r="AL91" s="85"/>
      <c r="AM91" s="85"/>
      <c r="AN91" s="85"/>
      <c r="AO91" s="85"/>
      <c r="AP91" s="85"/>
      <c r="AQ91" s="85"/>
      <c r="AR91" s="85"/>
      <c r="AS91" s="85"/>
      <c r="AT91" s="85"/>
      <c r="AU91" s="85"/>
      <c r="AV91" s="85"/>
      <c r="AW91" s="85"/>
      <c r="AX91" s="85"/>
      <c r="AY91" s="85"/>
      <c r="AZ91" s="85"/>
      <c r="BA91" s="85"/>
      <c r="BB91" s="85"/>
      <c r="BC91" s="85"/>
      <c r="BD91" s="85"/>
      <c r="BE91" s="85"/>
      <c r="BF91" s="85"/>
      <c r="BG91" s="85"/>
      <c r="BH91" s="85"/>
      <c r="BI91" s="85"/>
      <c r="BJ91" s="85"/>
      <c r="BK91" s="85"/>
      <c r="BL91" s="85"/>
      <c r="BM91" s="85"/>
      <c r="BN91" s="85"/>
      <c r="BO91" s="85"/>
      <c r="BP91" s="85"/>
      <c r="BQ91" s="95"/>
      <c r="BR91" s="95"/>
      <c r="BS91" s="95"/>
      <c r="BT91" s="95"/>
      <c r="BU91" s="95"/>
      <c r="BV91" s="95"/>
      <c r="BW91" s="95"/>
      <c r="BX91" s="95"/>
      <c r="BY91" s="95"/>
      <c r="BZ91" s="95"/>
      <c r="CA91" s="95"/>
      <c r="CB91" s="95"/>
      <c r="CC91" s="95"/>
      <c r="CD91" s="95"/>
      <c r="CE91" s="95"/>
      <c r="CF91" s="95"/>
      <c r="CG91" s="95"/>
      <c r="CH91" s="95"/>
      <c r="CI91" s="95"/>
      <c r="CJ91" s="95"/>
      <c r="CK91" s="95"/>
      <c r="CL91" s="95"/>
      <c r="CM91" s="95"/>
      <c r="CN91" s="95"/>
      <c r="CO91" s="95"/>
      <c r="CP91" s="95"/>
      <c r="CQ91" s="95"/>
      <c r="CR91" s="95"/>
      <c r="CS91" s="95"/>
      <c r="CT91" s="95"/>
      <c r="CU91" s="95"/>
      <c r="CV91" s="95"/>
      <c r="CW91" s="95"/>
      <c r="CX91" s="95"/>
      <c r="CY91" s="95"/>
      <c r="CZ91" s="95"/>
      <c r="DA91" s="95"/>
      <c r="DB91" s="95"/>
      <c r="DC91" s="95"/>
      <c r="DD91" s="95"/>
      <c r="DE91" s="95"/>
      <c r="DF91" s="95"/>
      <c r="DG91" s="95"/>
      <c r="DH91" s="95"/>
      <c r="DI91" s="95"/>
      <c r="DJ91" s="95"/>
      <c r="DK91" s="95"/>
      <c r="DL91" s="95"/>
      <c r="DM91" s="95"/>
      <c r="DN91" s="95"/>
      <c r="DO91" s="95"/>
      <c r="DP91" s="95"/>
      <c r="DQ91" s="95"/>
      <c r="DR91" s="95"/>
      <c r="DS91" s="95"/>
      <c r="DT91" s="95"/>
      <c r="DU91" s="95"/>
      <c r="DV91" s="95"/>
      <c r="DW91" s="95"/>
      <c r="DX91" s="95"/>
      <c r="DY91" s="95"/>
      <c r="DZ91" s="95"/>
      <c r="EA91" s="95"/>
      <c r="EB91" s="95"/>
      <c r="EC91" s="95"/>
      <c r="ED91" s="95"/>
      <c r="EE91" s="95"/>
      <c r="EF91" s="95"/>
      <c r="EG91" s="95"/>
      <c r="EH91" s="95"/>
      <c r="EI91" s="95"/>
      <c r="EJ91" s="95"/>
      <c r="EK91" s="95"/>
      <c r="EL91" s="95"/>
      <c r="EM91" s="95"/>
      <c r="EN91" s="95"/>
      <c r="EO91" s="95"/>
      <c r="EP91" s="95"/>
      <c r="EQ91" s="95"/>
      <c r="ER91" s="95"/>
      <c r="ES91" s="95"/>
      <c r="ET91" s="95"/>
      <c r="EU91" s="95"/>
      <c r="EV91" s="95"/>
      <c r="EW91" s="95"/>
      <c r="EX91" s="95"/>
      <c r="EY91" s="95"/>
      <c r="EZ91" s="95"/>
      <c r="FA91" s="95"/>
      <c r="FB91" s="95"/>
      <c r="FC91" s="95"/>
      <c r="FD91" s="95"/>
      <c r="FE91" s="95"/>
      <c r="FF91" s="95"/>
      <c r="FG91" s="95"/>
      <c r="FH91" s="95"/>
      <c r="FI91" s="95"/>
      <c r="FJ91" s="95"/>
      <c r="FK91" s="95"/>
      <c r="FL91" s="95"/>
      <c r="FM91" s="95"/>
      <c r="FN91" s="95"/>
      <c r="FO91" s="95"/>
      <c r="FP91" s="95"/>
      <c r="FQ91" s="95"/>
      <c r="FR91" s="95"/>
      <c r="FS91" s="95"/>
      <c r="FT91" s="95"/>
      <c r="FU91" s="95"/>
      <c r="FV91" s="95"/>
      <c r="FW91" s="95"/>
      <c r="FX91" s="95"/>
      <c r="FY91" s="95"/>
      <c r="FZ91" s="95"/>
      <c r="GA91" s="95"/>
      <c r="GB91" s="95"/>
      <c r="GC91" s="95"/>
      <c r="GD91" s="95"/>
      <c r="GE91" s="95"/>
      <c r="GF91" s="95"/>
      <c r="GG91" s="95"/>
      <c r="GH91" s="95"/>
      <c r="GI91" s="95"/>
      <c r="GJ91" s="95"/>
      <c r="GK91" s="95"/>
      <c r="GL91" s="95"/>
      <c r="GM91" s="95"/>
      <c r="GN91" s="95"/>
      <c r="GO91" s="95"/>
      <c r="GP91" s="95"/>
      <c r="GQ91" s="95"/>
      <c r="GR91" s="95"/>
      <c r="GS91" s="95"/>
      <c r="GT91" s="95"/>
      <c r="GU91" s="95"/>
      <c r="GV91" s="95"/>
      <c r="GW91" s="95"/>
      <c r="GX91" s="95"/>
      <c r="GY91" s="95"/>
      <c r="GZ91" s="95"/>
      <c r="HA91" s="95"/>
      <c r="HB91" s="95"/>
      <c r="HC91" s="95"/>
      <c r="HD91" s="95"/>
      <c r="HE91" s="95"/>
      <c r="HF91" s="95"/>
      <c r="HG91" s="95"/>
      <c r="HH91" s="95"/>
      <c r="HI91" s="95"/>
      <c r="HJ91" s="95"/>
      <c r="HK91" s="95"/>
      <c r="HL91" s="95"/>
      <c r="HM91" s="95"/>
      <c r="HN91" s="95"/>
      <c r="HO91" s="95"/>
      <c r="HP91" s="95"/>
      <c r="HQ91" s="95"/>
      <c r="HR91" s="95"/>
      <c r="HS91" s="95"/>
      <c r="HT91" s="95"/>
      <c r="HU91" s="95"/>
      <c r="HV91" s="95"/>
      <c r="HW91" s="95"/>
      <c r="HX91" s="95"/>
      <c r="HY91" s="95"/>
      <c r="HZ91" s="95"/>
      <c r="IA91" s="95"/>
      <c r="IB91" s="95"/>
      <c r="IC91" s="95"/>
      <c r="ID91" s="95"/>
      <c r="IE91" s="95"/>
      <c r="IF91" s="95"/>
      <c r="IG91" s="95"/>
      <c r="IH91" s="95"/>
      <c r="II91" s="95"/>
      <c r="IJ91" s="95"/>
      <c r="IK91" s="95"/>
      <c r="IL91" s="95"/>
    </row>
    <row r="92" spans="1:246" s="124" customFormat="1" ht="21" customHeight="1">
      <c r="A92" s="274"/>
      <c r="B92" s="121" t="s">
        <v>429</v>
      </c>
      <c r="C92" s="117"/>
      <c r="D92" s="110"/>
      <c r="E92" s="136"/>
      <c r="F92" s="97"/>
      <c r="G92" s="97"/>
      <c r="H92" s="97"/>
      <c r="I92" s="139"/>
      <c r="J92" s="131"/>
      <c r="K92" s="85"/>
      <c r="L92" s="85"/>
      <c r="M92" s="85"/>
      <c r="N92" s="85"/>
      <c r="O92" s="85"/>
      <c r="P92" s="85"/>
      <c r="Q92" s="85"/>
      <c r="R92" s="85"/>
      <c r="S92" s="85"/>
      <c r="T92" s="85"/>
      <c r="U92" s="85"/>
      <c r="V92" s="85"/>
      <c r="W92" s="85"/>
      <c r="X92" s="85"/>
      <c r="Y92" s="85"/>
      <c r="Z92" s="85"/>
      <c r="AA92" s="85"/>
      <c r="AB92" s="85"/>
      <c r="AC92" s="85"/>
      <c r="AD92" s="85"/>
      <c r="AE92" s="85"/>
      <c r="AF92" s="85"/>
      <c r="AG92" s="85"/>
      <c r="AH92" s="85"/>
      <c r="AI92" s="85"/>
      <c r="AJ92" s="85"/>
      <c r="AK92" s="85"/>
      <c r="AL92" s="85"/>
      <c r="AM92" s="85"/>
      <c r="AN92" s="85"/>
      <c r="AO92" s="85"/>
      <c r="AP92" s="85"/>
      <c r="AQ92" s="85"/>
      <c r="AR92" s="85"/>
      <c r="AS92" s="85"/>
      <c r="AT92" s="85"/>
      <c r="AU92" s="85"/>
      <c r="AV92" s="85"/>
      <c r="AW92" s="85"/>
      <c r="AX92" s="85"/>
      <c r="AY92" s="85"/>
      <c r="AZ92" s="85"/>
      <c r="BA92" s="85"/>
      <c r="BB92" s="85"/>
      <c r="BC92" s="85"/>
      <c r="BD92" s="85"/>
      <c r="BE92" s="85"/>
      <c r="BF92" s="85"/>
      <c r="BG92" s="85"/>
      <c r="BH92" s="85"/>
      <c r="BI92" s="85"/>
      <c r="BJ92" s="85"/>
      <c r="BK92" s="85"/>
      <c r="BL92" s="85"/>
      <c r="BM92" s="85"/>
      <c r="BN92" s="85"/>
      <c r="BO92" s="85"/>
      <c r="BP92" s="85"/>
      <c r="BQ92" s="95"/>
      <c r="BR92" s="95"/>
      <c r="BS92" s="95"/>
      <c r="BT92" s="95"/>
      <c r="BU92" s="95"/>
      <c r="BV92" s="95"/>
      <c r="BW92" s="95"/>
      <c r="BX92" s="95"/>
      <c r="BY92" s="95"/>
      <c r="BZ92" s="95"/>
      <c r="CA92" s="95"/>
      <c r="CB92" s="95"/>
      <c r="CC92" s="95"/>
      <c r="CD92" s="95"/>
      <c r="CE92" s="95"/>
      <c r="CF92" s="95"/>
      <c r="CG92" s="95"/>
      <c r="CH92" s="95"/>
      <c r="CI92" s="95"/>
      <c r="CJ92" s="95"/>
      <c r="CK92" s="95"/>
      <c r="CL92" s="95"/>
      <c r="CM92" s="95"/>
      <c r="CN92" s="95"/>
      <c r="CO92" s="95"/>
      <c r="CP92" s="95"/>
      <c r="CQ92" s="95"/>
      <c r="CR92" s="95"/>
      <c r="CS92" s="95"/>
      <c r="CT92" s="95"/>
      <c r="CU92" s="95"/>
      <c r="CV92" s="95"/>
      <c r="CW92" s="95"/>
      <c r="CX92" s="95"/>
      <c r="CY92" s="95"/>
      <c r="CZ92" s="95"/>
      <c r="DA92" s="95"/>
      <c r="DB92" s="95"/>
      <c r="DC92" s="95"/>
      <c r="DD92" s="95"/>
      <c r="DE92" s="95"/>
      <c r="DF92" s="95"/>
      <c r="DG92" s="95"/>
      <c r="DH92" s="95"/>
      <c r="DI92" s="95"/>
      <c r="DJ92" s="95"/>
      <c r="DK92" s="95"/>
      <c r="DL92" s="95"/>
      <c r="DM92" s="95"/>
      <c r="DN92" s="95"/>
      <c r="DO92" s="95"/>
      <c r="DP92" s="95"/>
      <c r="DQ92" s="95"/>
      <c r="DR92" s="95"/>
      <c r="DS92" s="95"/>
      <c r="DT92" s="95"/>
      <c r="DU92" s="95"/>
      <c r="DV92" s="95"/>
      <c r="DW92" s="95"/>
      <c r="DX92" s="95"/>
      <c r="DY92" s="95"/>
      <c r="DZ92" s="95"/>
      <c r="EA92" s="95"/>
      <c r="EB92" s="95"/>
      <c r="EC92" s="95"/>
      <c r="ED92" s="95"/>
      <c r="EE92" s="95"/>
      <c r="EF92" s="95"/>
      <c r="EG92" s="95"/>
      <c r="EH92" s="95"/>
      <c r="EI92" s="95"/>
      <c r="EJ92" s="95"/>
      <c r="EK92" s="95"/>
      <c r="EL92" s="95"/>
      <c r="EM92" s="95"/>
      <c r="EN92" s="95"/>
      <c r="EO92" s="95"/>
      <c r="EP92" s="95"/>
      <c r="EQ92" s="95"/>
      <c r="ER92" s="95"/>
      <c r="ES92" s="95"/>
      <c r="ET92" s="95"/>
      <c r="EU92" s="95"/>
      <c r="EV92" s="95"/>
      <c r="EW92" s="95"/>
      <c r="EX92" s="95"/>
      <c r="EY92" s="95"/>
      <c r="EZ92" s="95"/>
      <c r="FA92" s="95"/>
      <c r="FB92" s="95"/>
      <c r="FC92" s="95"/>
      <c r="FD92" s="95"/>
      <c r="FE92" s="95"/>
      <c r="FF92" s="95"/>
      <c r="FG92" s="95"/>
      <c r="FH92" s="95"/>
      <c r="FI92" s="95"/>
      <c r="FJ92" s="95"/>
      <c r="FK92" s="95"/>
      <c r="FL92" s="95"/>
      <c r="FM92" s="95"/>
      <c r="FN92" s="95"/>
      <c r="FO92" s="95"/>
      <c r="FP92" s="95"/>
      <c r="FQ92" s="95"/>
      <c r="FR92" s="95"/>
      <c r="FS92" s="95"/>
      <c r="FT92" s="95"/>
      <c r="FU92" s="95"/>
      <c r="FV92" s="95"/>
      <c r="FW92" s="95"/>
      <c r="FX92" s="95"/>
      <c r="FY92" s="95"/>
      <c r="FZ92" s="95"/>
      <c r="GA92" s="95"/>
      <c r="GB92" s="95"/>
      <c r="GC92" s="95"/>
      <c r="GD92" s="95"/>
      <c r="GE92" s="95"/>
      <c r="GF92" s="95"/>
      <c r="GG92" s="95"/>
      <c r="GH92" s="95"/>
      <c r="GI92" s="95"/>
      <c r="GJ92" s="95"/>
      <c r="GK92" s="95"/>
      <c r="GL92" s="95"/>
      <c r="GM92" s="95"/>
      <c r="GN92" s="95"/>
      <c r="GO92" s="95"/>
      <c r="GP92" s="95"/>
      <c r="GQ92" s="95"/>
      <c r="GR92" s="95"/>
      <c r="GS92" s="95"/>
      <c r="GT92" s="95"/>
      <c r="GU92" s="95"/>
      <c r="GV92" s="95"/>
      <c r="GW92" s="95"/>
      <c r="GX92" s="95"/>
      <c r="GY92" s="95"/>
      <c r="GZ92" s="95"/>
      <c r="HA92" s="95"/>
      <c r="HB92" s="95"/>
      <c r="HC92" s="95"/>
      <c r="HD92" s="95"/>
      <c r="HE92" s="95"/>
      <c r="HF92" s="95"/>
      <c r="HG92" s="95"/>
      <c r="HH92" s="95"/>
      <c r="HI92" s="95"/>
      <c r="HJ92" s="95"/>
      <c r="HK92" s="95"/>
      <c r="HL92" s="95"/>
      <c r="HM92" s="95"/>
      <c r="HN92" s="95"/>
      <c r="HO92" s="95"/>
      <c r="HP92" s="95"/>
      <c r="HQ92" s="95"/>
      <c r="HR92" s="95"/>
      <c r="HS92" s="95"/>
      <c r="HT92" s="95"/>
      <c r="HU92" s="95"/>
      <c r="HV92" s="95"/>
      <c r="HW92" s="95"/>
      <c r="HX92" s="95"/>
      <c r="HY92" s="95"/>
      <c r="HZ92" s="95"/>
      <c r="IA92" s="95"/>
      <c r="IB92" s="95"/>
      <c r="IC92" s="95"/>
      <c r="ID92" s="95"/>
      <c r="IE92" s="95"/>
      <c r="IF92" s="95"/>
      <c r="IG92" s="95"/>
      <c r="IH92" s="95"/>
      <c r="II92" s="95"/>
      <c r="IJ92" s="95"/>
      <c r="IK92" s="95"/>
      <c r="IL92" s="95"/>
    </row>
    <row r="93" spans="1:246" s="124" customFormat="1" ht="18" customHeight="1">
      <c r="A93" s="274"/>
      <c r="B93" s="123" t="s">
        <v>442</v>
      </c>
      <c r="C93" s="63" t="s">
        <v>431</v>
      </c>
      <c r="D93" s="100">
        <v>21.4</v>
      </c>
      <c r="E93" s="54" t="s">
        <v>439</v>
      </c>
      <c r="F93" s="96"/>
      <c r="G93" s="96"/>
      <c r="H93" s="96"/>
      <c r="I93" s="50">
        <f>M83</f>
        <v>0</v>
      </c>
      <c r="J93" s="133">
        <f>I93*D93</f>
        <v>0</v>
      </c>
      <c r="K93" s="85"/>
      <c r="L93" s="85"/>
      <c r="M93" s="85"/>
      <c r="N93" s="85"/>
      <c r="O93" s="85"/>
      <c r="P93" s="85"/>
      <c r="Q93" s="85"/>
      <c r="R93" s="85"/>
      <c r="S93" s="85"/>
      <c r="T93" s="85"/>
      <c r="U93" s="85"/>
      <c r="V93" s="85"/>
      <c r="W93" s="85"/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95"/>
      <c r="BR93" s="95"/>
      <c r="BS93" s="95"/>
      <c r="BT93" s="95"/>
      <c r="BU93" s="95"/>
      <c r="BV93" s="95"/>
      <c r="BW93" s="95"/>
      <c r="BX93" s="95"/>
      <c r="BY93" s="95"/>
      <c r="BZ93" s="95"/>
      <c r="CA93" s="95"/>
      <c r="CB93" s="95"/>
      <c r="CC93" s="95"/>
      <c r="CD93" s="95"/>
      <c r="CE93" s="95"/>
      <c r="CF93" s="95"/>
      <c r="CG93" s="95"/>
      <c r="CH93" s="95"/>
      <c r="CI93" s="95"/>
      <c r="CJ93" s="95"/>
      <c r="CK93" s="95"/>
      <c r="CL93" s="95"/>
      <c r="CM93" s="95"/>
      <c r="CN93" s="95"/>
      <c r="CO93" s="95"/>
      <c r="CP93" s="95"/>
      <c r="CQ93" s="95"/>
      <c r="CR93" s="95"/>
      <c r="CS93" s="95"/>
      <c r="CT93" s="95"/>
      <c r="CU93" s="95"/>
      <c r="CV93" s="95"/>
      <c r="CW93" s="95"/>
      <c r="CX93" s="95"/>
      <c r="CY93" s="95"/>
      <c r="CZ93" s="95"/>
      <c r="DA93" s="95"/>
      <c r="DB93" s="95"/>
      <c r="DC93" s="95"/>
      <c r="DD93" s="95"/>
      <c r="DE93" s="95"/>
      <c r="DF93" s="95"/>
      <c r="DG93" s="95"/>
      <c r="DH93" s="95"/>
      <c r="DI93" s="95"/>
      <c r="DJ93" s="95"/>
      <c r="DK93" s="95"/>
      <c r="DL93" s="95"/>
      <c r="DM93" s="95"/>
      <c r="DN93" s="95"/>
      <c r="DO93" s="95"/>
      <c r="DP93" s="95"/>
      <c r="DQ93" s="95"/>
      <c r="DR93" s="95"/>
      <c r="DS93" s="95"/>
      <c r="DT93" s="95"/>
      <c r="DU93" s="95"/>
      <c r="DV93" s="95"/>
      <c r="DW93" s="95"/>
      <c r="DX93" s="95"/>
      <c r="DY93" s="95"/>
      <c r="DZ93" s="95"/>
      <c r="EA93" s="95"/>
      <c r="EB93" s="95"/>
      <c r="EC93" s="95"/>
      <c r="ED93" s="95"/>
      <c r="EE93" s="95"/>
      <c r="EF93" s="95"/>
      <c r="EG93" s="95"/>
      <c r="EH93" s="95"/>
      <c r="EI93" s="95"/>
      <c r="EJ93" s="95"/>
      <c r="EK93" s="95"/>
      <c r="EL93" s="95"/>
      <c r="EM93" s="95"/>
      <c r="EN93" s="95"/>
      <c r="EO93" s="95"/>
      <c r="EP93" s="95"/>
      <c r="EQ93" s="95"/>
      <c r="ER93" s="95"/>
      <c r="ES93" s="95"/>
      <c r="ET93" s="95"/>
      <c r="EU93" s="95"/>
      <c r="EV93" s="95"/>
      <c r="EW93" s="95"/>
      <c r="EX93" s="95"/>
      <c r="EY93" s="95"/>
      <c r="EZ93" s="95"/>
      <c r="FA93" s="95"/>
      <c r="FB93" s="95"/>
      <c r="FC93" s="95"/>
      <c r="FD93" s="95"/>
      <c r="FE93" s="95"/>
      <c r="FF93" s="95"/>
      <c r="FG93" s="95"/>
      <c r="FH93" s="95"/>
      <c r="FI93" s="95"/>
      <c r="FJ93" s="95"/>
      <c r="FK93" s="95"/>
      <c r="FL93" s="95"/>
      <c r="FM93" s="95"/>
      <c r="FN93" s="95"/>
      <c r="FO93" s="95"/>
      <c r="FP93" s="95"/>
      <c r="FQ93" s="95"/>
      <c r="FR93" s="95"/>
      <c r="FS93" s="95"/>
      <c r="FT93" s="95"/>
      <c r="FU93" s="95"/>
      <c r="FV93" s="95"/>
      <c r="FW93" s="95"/>
      <c r="FX93" s="95"/>
      <c r="FY93" s="95"/>
      <c r="FZ93" s="95"/>
      <c r="GA93" s="95"/>
      <c r="GB93" s="95"/>
      <c r="GC93" s="95"/>
      <c r="GD93" s="95"/>
      <c r="GE93" s="95"/>
      <c r="GF93" s="95"/>
      <c r="GG93" s="95"/>
      <c r="GH93" s="95"/>
      <c r="GI93" s="95"/>
      <c r="GJ93" s="95"/>
      <c r="GK93" s="95"/>
      <c r="GL93" s="95"/>
      <c r="GM93" s="95"/>
      <c r="GN93" s="95"/>
      <c r="GO93" s="95"/>
      <c r="GP93" s="95"/>
      <c r="GQ93" s="95"/>
      <c r="GR93" s="95"/>
      <c r="GS93" s="95"/>
      <c r="GT93" s="95"/>
      <c r="GU93" s="95"/>
      <c r="GV93" s="95"/>
      <c r="GW93" s="95"/>
      <c r="GX93" s="95"/>
      <c r="GY93" s="95"/>
      <c r="GZ93" s="95"/>
      <c r="HA93" s="95"/>
      <c r="HB93" s="95"/>
      <c r="HC93" s="95"/>
      <c r="HD93" s="95"/>
      <c r="HE93" s="95"/>
      <c r="HF93" s="95"/>
      <c r="HG93" s="95"/>
      <c r="HH93" s="95"/>
      <c r="HI93" s="95"/>
      <c r="HJ93" s="95"/>
      <c r="HK93" s="95"/>
      <c r="HL93" s="95"/>
      <c r="HM93" s="95"/>
      <c r="HN93" s="95"/>
      <c r="HO93" s="95"/>
      <c r="HP93" s="95"/>
      <c r="HQ93" s="95"/>
      <c r="HR93" s="95"/>
      <c r="HS93" s="95"/>
      <c r="HT93" s="95"/>
      <c r="HU93" s="95"/>
      <c r="HV93" s="95"/>
      <c r="HW93" s="95"/>
      <c r="HX93" s="95"/>
      <c r="HY93" s="95"/>
      <c r="HZ93" s="95"/>
      <c r="IA93" s="95"/>
      <c r="IB93" s="95"/>
      <c r="IC93" s="95"/>
      <c r="ID93" s="95"/>
      <c r="IE93" s="95"/>
      <c r="IF93" s="95"/>
      <c r="IG93" s="95"/>
      <c r="IH93" s="95"/>
      <c r="II93" s="95"/>
      <c r="IJ93" s="95"/>
      <c r="IK93" s="95"/>
      <c r="IL93" s="95"/>
    </row>
    <row r="94" spans="1:246" s="124" customFormat="1" ht="18" customHeight="1">
      <c r="A94" s="274"/>
      <c r="B94" s="122" t="s">
        <v>443</v>
      </c>
      <c r="C94" s="62" t="s">
        <v>432</v>
      </c>
      <c r="D94" s="100">
        <v>27.25</v>
      </c>
      <c r="E94" s="53" t="s">
        <v>439</v>
      </c>
      <c r="F94" s="48"/>
      <c r="G94" s="48"/>
      <c r="H94" s="48"/>
      <c r="I94" s="51">
        <f>N83</f>
        <v>0</v>
      </c>
      <c r="J94" s="132">
        <f>I94*D94</f>
        <v>0</v>
      </c>
      <c r="K94" s="85"/>
      <c r="L94" s="85"/>
      <c r="M94" s="85"/>
      <c r="N94" s="85"/>
      <c r="O94" s="85"/>
      <c r="P94" s="85"/>
      <c r="Q94" s="85"/>
      <c r="R94" s="85"/>
      <c r="S94" s="85"/>
      <c r="T94" s="85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5"/>
      <c r="AM94" s="85"/>
      <c r="AN94" s="85"/>
      <c r="AO94" s="85"/>
      <c r="AP94" s="85"/>
      <c r="AQ94" s="85"/>
      <c r="AR94" s="85"/>
      <c r="AS94" s="85"/>
      <c r="AT94" s="85"/>
      <c r="AU94" s="85"/>
      <c r="AV94" s="85"/>
      <c r="AW94" s="85"/>
      <c r="AX94" s="85"/>
      <c r="AY94" s="85"/>
      <c r="AZ94" s="85"/>
      <c r="BA94" s="85"/>
      <c r="BB94" s="85"/>
      <c r="BC94" s="85"/>
      <c r="BD94" s="85"/>
      <c r="BE94" s="85"/>
      <c r="BF94" s="85"/>
      <c r="BG94" s="85"/>
      <c r="BH94" s="85"/>
      <c r="BI94" s="85"/>
      <c r="BJ94" s="85"/>
      <c r="BK94" s="85"/>
      <c r="BL94" s="85"/>
      <c r="BM94" s="85"/>
      <c r="BN94" s="85"/>
      <c r="BO94" s="85"/>
      <c r="BP94" s="85"/>
      <c r="BQ94" s="95"/>
      <c r="BR94" s="95"/>
      <c r="BS94" s="95"/>
      <c r="BT94" s="95"/>
      <c r="BU94" s="95"/>
      <c r="BV94" s="95"/>
      <c r="BW94" s="95"/>
      <c r="BX94" s="95"/>
      <c r="BY94" s="95"/>
      <c r="BZ94" s="95"/>
      <c r="CA94" s="95"/>
      <c r="CB94" s="95"/>
      <c r="CC94" s="95"/>
      <c r="CD94" s="95"/>
      <c r="CE94" s="95"/>
      <c r="CF94" s="95"/>
      <c r="CG94" s="95"/>
      <c r="CH94" s="95"/>
      <c r="CI94" s="95"/>
      <c r="CJ94" s="95"/>
      <c r="CK94" s="95"/>
      <c r="CL94" s="95"/>
      <c r="CM94" s="95"/>
      <c r="CN94" s="95"/>
      <c r="CO94" s="95"/>
      <c r="CP94" s="95"/>
      <c r="CQ94" s="95"/>
      <c r="CR94" s="95"/>
      <c r="CS94" s="95"/>
      <c r="CT94" s="95"/>
      <c r="CU94" s="95"/>
      <c r="CV94" s="95"/>
      <c r="CW94" s="95"/>
      <c r="CX94" s="95"/>
      <c r="CY94" s="95"/>
      <c r="CZ94" s="95"/>
      <c r="DA94" s="95"/>
      <c r="DB94" s="95"/>
      <c r="DC94" s="95"/>
      <c r="DD94" s="95"/>
      <c r="DE94" s="95"/>
      <c r="DF94" s="95"/>
      <c r="DG94" s="95"/>
      <c r="DH94" s="95"/>
      <c r="DI94" s="95"/>
      <c r="DJ94" s="95"/>
      <c r="DK94" s="95"/>
      <c r="DL94" s="95"/>
      <c r="DM94" s="95"/>
      <c r="DN94" s="95"/>
      <c r="DO94" s="95"/>
      <c r="DP94" s="95"/>
      <c r="DQ94" s="95"/>
      <c r="DR94" s="95"/>
      <c r="DS94" s="95"/>
      <c r="DT94" s="95"/>
      <c r="DU94" s="95"/>
      <c r="DV94" s="95"/>
      <c r="DW94" s="95"/>
      <c r="DX94" s="95"/>
      <c r="DY94" s="95"/>
      <c r="DZ94" s="95"/>
      <c r="EA94" s="95"/>
      <c r="EB94" s="95"/>
      <c r="EC94" s="95"/>
      <c r="ED94" s="95"/>
      <c r="EE94" s="95"/>
      <c r="EF94" s="95"/>
      <c r="EG94" s="95"/>
      <c r="EH94" s="95"/>
      <c r="EI94" s="95"/>
      <c r="EJ94" s="95"/>
      <c r="EK94" s="95"/>
      <c r="EL94" s="95"/>
      <c r="EM94" s="95"/>
      <c r="EN94" s="95"/>
      <c r="EO94" s="95"/>
      <c r="EP94" s="95"/>
      <c r="EQ94" s="95"/>
      <c r="ER94" s="95"/>
      <c r="ES94" s="95"/>
      <c r="ET94" s="95"/>
      <c r="EU94" s="95"/>
      <c r="EV94" s="95"/>
      <c r="EW94" s="95"/>
      <c r="EX94" s="95"/>
      <c r="EY94" s="95"/>
      <c r="EZ94" s="95"/>
      <c r="FA94" s="95"/>
      <c r="FB94" s="95"/>
      <c r="FC94" s="95"/>
      <c r="FD94" s="95"/>
      <c r="FE94" s="95"/>
      <c r="FF94" s="95"/>
      <c r="FG94" s="95"/>
      <c r="FH94" s="95"/>
      <c r="FI94" s="95"/>
      <c r="FJ94" s="95"/>
      <c r="FK94" s="95"/>
      <c r="FL94" s="95"/>
      <c r="FM94" s="95"/>
      <c r="FN94" s="95"/>
      <c r="FO94" s="95"/>
      <c r="FP94" s="95"/>
      <c r="FQ94" s="95"/>
      <c r="FR94" s="95"/>
      <c r="FS94" s="95"/>
      <c r="FT94" s="95"/>
      <c r="FU94" s="95"/>
      <c r="FV94" s="95"/>
      <c r="FW94" s="95"/>
      <c r="FX94" s="95"/>
      <c r="FY94" s="95"/>
      <c r="FZ94" s="95"/>
      <c r="GA94" s="95"/>
      <c r="GB94" s="95"/>
      <c r="GC94" s="95"/>
      <c r="GD94" s="95"/>
      <c r="GE94" s="95"/>
      <c r="GF94" s="95"/>
      <c r="GG94" s="95"/>
      <c r="GH94" s="95"/>
      <c r="GI94" s="95"/>
      <c r="GJ94" s="95"/>
      <c r="GK94" s="95"/>
      <c r="GL94" s="95"/>
      <c r="GM94" s="95"/>
      <c r="GN94" s="95"/>
      <c r="GO94" s="95"/>
      <c r="GP94" s="95"/>
      <c r="GQ94" s="95"/>
      <c r="GR94" s="95"/>
      <c r="GS94" s="95"/>
      <c r="GT94" s="95"/>
      <c r="GU94" s="95"/>
      <c r="GV94" s="95"/>
      <c r="GW94" s="95"/>
      <c r="GX94" s="95"/>
      <c r="GY94" s="95"/>
      <c r="GZ94" s="95"/>
      <c r="HA94" s="95"/>
      <c r="HB94" s="95"/>
      <c r="HC94" s="95"/>
      <c r="HD94" s="95"/>
      <c r="HE94" s="95"/>
      <c r="HF94" s="95"/>
      <c r="HG94" s="95"/>
      <c r="HH94" s="95"/>
      <c r="HI94" s="95"/>
      <c r="HJ94" s="95"/>
      <c r="HK94" s="95"/>
      <c r="HL94" s="95"/>
      <c r="HM94" s="95"/>
      <c r="HN94" s="95"/>
      <c r="HO94" s="95"/>
      <c r="HP94" s="95"/>
      <c r="HQ94" s="95"/>
      <c r="HR94" s="95"/>
      <c r="HS94" s="95"/>
      <c r="HT94" s="95"/>
      <c r="HU94" s="95"/>
      <c r="HV94" s="95"/>
      <c r="HW94" s="95"/>
      <c r="HX94" s="95"/>
      <c r="HY94" s="95"/>
      <c r="HZ94" s="95"/>
      <c r="IA94" s="95"/>
      <c r="IB94" s="95"/>
      <c r="IC94" s="95"/>
      <c r="ID94" s="95"/>
      <c r="IE94" s="95"/>
      <c r="IF94" s="95"/>
      <c r="IG94" s="95"/>
      <c r="IH94" s="95"/>
      <c r="II94" s="95"/>
      <c r="IJ94" s="95"/>
      <c r="IK94" s="95"/>
      <c r="IL94" s="95"/>
    </row>
    <row r="95" spans="1:246" s="124" customFormat="1" ht="21" customHeight="1">
      <c r="A95" s="141"/>
      <c r="B95" s="121" t="s">
        <v>430</v>
      </c>
      <c r="C95" s="117"/>
      <c r="D95" s="110"/>
      <c r="E95" s="136"/>
      <c r="F95" s="97"/>
      <c r="G95" s="97"/>
      <c r="H95" s="97"/>
      <c r="I95" s="139" t="s">
        <v>444</v>
      </c>
      <c r="J95" s="131"/>
      <c r="K95" s="85"/>
      <c r="L95" s="85"/>
      <c r="M95" s="85"/>
      <c r="N95" s="85"/>
      <c r="O95" s="85"/>
      <c r="P95" s="85"/>
      <c r="Q95" s="85"/>
      <c r="R95" s="85"/>
      <c r="S95" s="85"/>
      <c r="T95" s="85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95"/>
      <c r="BR95" s="95"/>
      <c r="BS95" s="95"/>
      <c r="BT95" s="95"/>
      <c r="BU95" s="95"/>
      <c r="BV95" s="95"/>
      <c r="BW95" s="95"/>
      <c r="BX95" s="95"/>
      <c r="BY95" s="95"/>
      <c r="BZ95" s="95"/>
      <c r="CA95" s="95"/>
      <c r="CB95" s="95"/>
      <c r="CC95" s="95"/>
      <c r="CD95" s="95"/>
      <c r="CE95" s="95"/>
      <c r="CF95" s="95"/>
      <c r="CG95" s="95"/>
      <c r="CH95" s="95"/>
      <c r="CI95" s="95"/>
      <c r="CJ95" s="95"/>
      <c r="CK95" s="95"/>
      <c r="CL95" s="95"/>
      <c r="CM95" s="95"/>
      <c r="CN95" s="95"/>
      <c r="CO95" s="95"/>
      <c r="CP95" s="95"/>
      <c r="CQ95" s="95"/>
      <c r="CR95" s="95"/>
      <c r="CS95" s="95"/>
      <c r="CT95" s="95"/>
      <c r="CU95" s="95"/>
      <c r="CV95" s="95"/>
      <c r="CW95" s="95"/>
      <c r="CX95" s="95"/>
      <c r="CY95" s="95"/>
      <c r="CZ95" s="95"/>
      <c r="DA95" s="95"/>
      <c r="DB95" s="95"/>
      <c r="DC95" s="95"/>
      <c r="DD95" s="95"/>
      <c r="DE95" s="95"/>
      <c r="DF95" s="95"/>
      <c r="DG95" s="95"/>
      <c r="DH95" s="95"/>
      <c r="DI95" s="95"/>
      <c r="DJ95" s="95"/>
      <c r="DK95" s="95"/>
      <c r="DL95" s="95"/>
      <c r="DM95" s="95"/>
      <c r="DN95" s="95"/>
      <c r="DO95" s="95"/>
      <c r="DP95" s="95"/>
      <c r="DQ95" s="95"/>
      <c r="DR95" s="95"/>
      <c r="DS95" s="95"/>
      <c r="DT95" s="95"/>
      <c r="DU95" s="95"/>
      <c r="DV95" s="95"/>
      <c r="DW95" s="95"/>
      <c r="DX95" s="95"/>
      <c r="DY95" s="95"/>
      <c r="DZ95" s="95"/>
      <c r="EA95" s="95"/>
      <c r="EB95" s="95"/>
      <c r="EC95" s="95"/>
      <c r="ED95" s="95"/>
      <c r="EE95" s="95"/>
      <c r="EF95" s="95"/>
      <c r="EG95" s="95"/>
      <c r="EH95" s="95"/>
      <c r="EI95" s="95"/>
      <c r="EJ95" s="95"/>
      <c r="EK95" s="95"/>
      <c r="EL95" s="95"/>
      <c r="EM95" s="95"/>
      <c r="EN95" s="95"/>
      <c r="EO95" s="95"/>
      <c r="EP95" s="95"/>
      <c r="EQ95" s="95"/>
      <c r="ER95" s="95"/>
      <c r="ES95" s="95"/>
      <c r="ET95" s="95"/>
      <c r="EU95" s="95"/>
      <c r="EV95" s="95"/>
      <c r="EW95" s="95"/>
      <c r="EX95" s="95"/>
      <c r="EY95" s="95"/>
      <c r="EZ95" s="95"/>
      <c r="FA95" s="95"/>
      <c r="FB95" s="95"/>
      <c r="FC95" s="95"/>
      <c r="FD95" s="95"/>
      <c r="FE95" s="95"/>
      <c r="FF95" s="95"/>
      <c r="FG95" s="95"/>
      <c r="FH95" s="95"/>
      <c r="FI95" s="95"/>
      <c r="FJ95" s="95"/>
      <c r="FK95" s="95"/>
      <c r="FL95" s="95"/>
      <c r="FM95" s="95"/>
      <c r="FN95" s="95"/>
      <c r="FO95" s="95"/>
      <c r="FP95" s="95"/>
      <c r="FQ95" s="95"/>
      <c r="FR95" s="95"/>
      <c r="FS95" s="95"/>
      <c r="FT95" s="95"/>
      <c r="FU95" s="95"/>
      <c r="FV95" s="95"/>
      <c r="FW95" s="95"/>
      <c r="FX95" s="95"/>
      <c r="FY95" s="95"/>
      <c r="FZ95" s="95"/>
      <c r="GA95" s="95"/>
      <c r="GB95" s="95"/>
      <c r="GC95" s="95"/>
      <c r="GD95" s="95"/>
      <c r="GE95" s="95"/>
      <c r="GF95" s="95"/>
      <c r="GG95" s="95"/>
      <c r="GH95" s="95"/>
      <c r="GI95" s="95"/>
      <c r="GJ95" s="95"/>
      <c r="GK95" s="95"/>
      <c r="GL95" s="95"/>
      <c r="GM95" s="95"/>
      <c r="GN95" s="95"/>
      <c r="GO95" s="95"/>
      <c r="GP95" s="95"/>
      <c r="GQ95" s="95"/>
      <c r="GR95" s="95"/>
      <c r="GS95" s="95"/>
      <c r="GT95" s="95"/>
      <c r="GU95" s="95"/>
      <c r="GV95" s="95"/>
      <c r="GW95" s="95"/>
      <c r="GX95" s="95"/>
      <c r="GY95" s="95"/>
      <c r="GZ95" s="95"/>
      <c r="HA95" s="95"/>
      <c r="HB95" s="95"/>
      <c r="HC95" s="95"/>
      <c r="HD95" s="95"/>
      <c r="HE95" s="95"/>
      <c r="HF95" s="95"/>
      <c r="HG95" s="95"/>
      <c r="HH95" s="95"/>
      <c r="HI95" s="95"/>
      <c r="HJ95" s="95"/>
      <c r="HK95" s="95"/>
      <c r="HL95" s="95"/>
      <c r="HM95" s="95"/>
      <c r="HN95" s="95"/>
      <c r="HO95" s="95"/>
      <c r="HP95" s="95"/>
      <c r="HQ95" s="95"/>
      <c r="HR95" s="95"/>
      <c r="HS95" s="95"/>
      <c r="HT95" s="95"/>
      <c r="HU95" s="95"/>
      <c r="HV95" s="95"/>
      <c r="HW95" s="95"/>
      <c r="HX95" s="95"/>
      <c r="HY95" s="95"/>
      <c r="HZ95" s="95"/>
      <c r="IA95" s="95"/>
      <c r="IB95" s="95"/>
      <c r="IC95" s="95"/>
      <c r="ID95" s="95"/>
      <c r="IE95" s="95"/>
      <c r="IF95" s="95"/>
      <c r="IG95" s="95"/>
      <c r="IH95" s="95"/>
      <c r="II95" s="95"/>
      <c r="IJ95" s="95"/>
      <c r="IK95" s="95"/>
      <c r="IL95" s="95"/>
    </row>
    <row r="96" spans="1:246" s="124" customFormat="1" ht="18" customHeight="1">
      <c r="A96" s="269" t="s">
        <v>753</v>
      </c>
      <c r="B96" s="123" t="s">
        <v>436</v>
      </c>
      <c r="C96" s="63" t="s">
        <v>433</v>
      </c>
      <c r="D96" s="100">
        <v>91.05</v>
      </c>
      <c r="E96" s="54" t="s">
        <v>439</v>
      </c>
      <c r="F96" s="96"/>
      <c r="G96" s="96"/>
      <c r="H96" s="96"/>
      <c r="I96" s="50">
        <f>SUM(N34:N57)</f>
        <v>0</v>
      </c>
      <c r="J96" s="133">
        <f>I96*D96</f>
        <v>0</v>
      </c>
      <c r="K96" s="85"/>
      <c r="L96" s="85"/>
      <c r="M96" s="85"/>
      <c r="N96" s="85"/>
      <c r="O96" s="85"/>
      <c r="P96" s="85"/>
      <c r="Q96" s="85"/>
      <c r="R96" s="85"/>
      <c r="S96" s="85"/>
      <c r="T96" s="85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5"/>
      <c r="AM96" s="85"/>
      <c r="AN96" s="85"/>
      <c r="AO96" s="85"/>
      <c r="AP96" s="85"/>
      <c r="AQ96" s="85"/>
      <c r="AR96" s="85"/>
      <c r="AS96" s="85"/>
      <c r="AT96" s="85"/>
      <c r="AU96" s="85"/>
      <c r="AV96" s="85"/>
      <c r="AW96" s="85"/>
      <c r="AX96" s="85"/>
      <c r="AY96" s="85"/>
      <c r="AZ96" s="85"/>
      <c r="BA96" s="85"/>
      <c r="BB96" s="85"/>
      <c r="BC96" s="85"/>
      <c r="BD96" s="85"/>
      <c r="BE96" s="85"/>
      <c r="BF96" s="85"/>
      <c r="BG96" s="85"/>
      <c r="BH96" s="85"/>
      <c r="BI96" s="85"/>
      <c r="BJ96" s="85"/>
      <c r="BK96" s="85"/>
      <c r="BL96" s="85"/>
      <c r="BM96" s="85"/>
      <c r="BN96" s="85"/>
      <c r="BO96" s="85"/>
      <c r="BP96" s="85"/>
      <c r="BQ96" s="95"/>
      <c r="BR96" s="95"/>
      <c r="BS96" s="95"/>
      <c r="BT96" s="95"/>
      <c r="BU96" s="95"/>
      <c r="BV96" s="95"/>
      <c r="BW96" s="95"/>
      <c r="BX96" s="95"/>
      <c r="BY96" s="95"/>
      <c r="BZ96" s="95"/>
      <c r="CA96" s="95"/>
      <c r="CB96" s="95"/>
      <c r="CC96" s="95"/>
      <c r="CD96" s="95"/>
      <c r="CE96" s="95"/>
      <c r="CF96" s="95"/>
      <c r="CG96" s="95"/>
      <c r="CH96" s="95"/>
      <c r="CI96" s="95"/>
      <c r="CJ96" s="95"/>
      <c r="CK96" s="95"/>
      <c r="CL96" s="95"/>
      <c r="CM96" s="95"/>
      <c r="CN96" s="95"/>
      <c r="CO96" s="95"/>
      <c r="CP96" s="95"/>
      <c r="CQ96" s="95"/>
      <c r="CR96" s="95"/>
      <c r="CS96" s="95"/>
      <c r="CT96" s="95"/>
      <c r="CU96" s="95"/>
      <c r="CV96" s="95"/>
      <c r="CW96" s="95"/>
      <c r="CX96" s="95"/>
      <c r="CY96" s="95"/>
      <c r="CZ96" s="95"/>
      <c r="DA96" s="95"/>
      <c r="DB96" s="95"/>
      <c r="DC96" s="95"/>
      <c r="DD96" s="95"/>
      <c r="DE96" s="95"/>
      <c r="DF96" s="95"/>
      <c r="DG96" s="95"/>
      <c r="DH96" s="95"/>
      <c r="DI96" s="95"/>
      <c r="DJ96" s="95"/>
      <c r="DK96" s="95"/>
      <c r="DL96" s="95"/>
      <c r="DM96" s="95"/>
      <c r="DN96" s="95"/>
      <c r="DO96" s="95"/>
      <c r="DP96" s="95"/>
      <c r="DQ96" s="95"/>
      <c r="DR96" s="95"/>
      <c r="DS96" s="95"/>
      <c r="DT96" s="95"/>
      <c r="DU96" s="95"/>
      <c r="DV96" s="95"/>
      <c r="DW96" s="95"/>
      <c r="DX96" s="95"/>
      <c r="DY96" s="95"/>
      <c r="DZ96" s="95"/>
      <c r="EA96" s="95"/>
      <c r="EB96" s="95"/>
      <c r="EC96" s="95"/>
      <c r="ED96" s="95"/>
      <c r="EE96" s="95"/>
      <c r="EF96" s="95"/>
      <c r="EG96" s="95"/>
      <c r="EH96" s="95"/>
      <c r="EI96" s="95"/>
      <c r="EJ96" s="95"/>
      <c r="EK96" s="95"/>
      <c r="EL96" s="95"/>
      <c r="EM96" s="95"/>
      <c r="EN96" s="95"/>
      <c r="EO96" s="95"/>
      <c r="EP96" s="95"/>
      <c r="EQ96" s="95"/>
      <c r="ER96" s="95"/>
      <c r="ES96" s="95"/>
      <c r="ET96" s="95"/>
      <c r="EU96" s="95"/>
      <c r="EV96" s="95"/>
      <c r="EW96" s="95"/>
      <c r="EX96" s="95"/>
      <c r="EY96" s="95"/>
      <c r="EZ96" s="95"/>
      <c r="FA96" s="95"/>
      <c r="FB96" s="95"/>
      <c r="FC96" s="95"/>
      <c r="FD96" s="95"/>
      <c r="FE96" s="95"/>
      <c r="FF96" s="95"/>
      <c r="FG96" s="95"/>
      <c r="FH96" s="95"/>
      <c r="FI96" s="95"/>
      <c r="FJ96" s="95"/>
      <c r="FK96" s="95"/>
      <c r="FL96" s="95"/>
      <c r="FM96" s="95"/>
      <c r="FN96" s="95"/>
      <c r="FO96" s="95"/>
      <c r="FP96" s="95"/>
      <c r="FQ96" s="95"/>
      <c r="FR96" s="95"/>
      <c r="FS96" s="95"/>
      <c r="FT96" s="95"/>
      <c r="FU96" s="95"/>
      <c r="FV96" s="95"/>
      <c r="FW96" s="95"/>
      <c r="FX96" s="95"/>
      <c r="FY96" s="95"/>
      <c r="FZ96" s="95"/>
      <c r="GA96" s="95"/>
      <c r="GB96" s="95"/>
      <c r="GC96" s="95"/>
      <c r="GD96" s="95"/>
      <c r="GE96" s="95"/>
      <c r="GF96" s="95"/>
      <c r="GG96" s="95"/>
      <c r="GH96" s="95"/>
      <c r="GI96" s="95"/>
      <c r="GJ96" s="95"/>
      <c r="GK96" s="95"/>
      <c r="GL96" s="95"/>
      <c r="GM96" s="95"/>
      <c r="GN96" s="95"/>
      <c r="GO96" s="95"/>
      <c r="GP96" s="95"/>
      <c r="GQ96" s="95"/>
      <c r="GR96" s="95"/>
      <c r="GS96" s="95"/>
      <c r="GT96" s="95"/>
      <c r="GU96" s="95"/>
      <c r="GV96" s="95"/>
      <c r="GW96" s="95"/>
      <c r="GX96" s="95"/>
      <c r="GY96" s="95"/>
      <c r="GZ96" s="95"/>
      <c r="HA96" s="95"/>
      <c r="HB96" s="95"/>
      <c r="HC96" s="95"/>
      <c r="HD96" s="95"/>
      <c r="HE96" s="95"/>
      <c r="HF96" s="95"/>
      <c r="HG96" s="95"/>
      <c r="HH96" s="95"/>
      <c r="HI96" s="95"/>
      <c r="HJ96" s="95"/>
      <c r="HK96" s="95"/>
      <c r="HL96" s="95"/>
      <c r="HM96" s="95"/>
      <c r="HN96" s="95"/>
      <c r="HO96" s="95"/>
      <c r="HP96" s="95"/>
      <c r="HQ96" s="95"/>
      <c r="HR96" s="95"/>
      <c r="HS96" s="95"/>
      <c r="HT96" s="95"/>
      <c r="HU96" s="95"/>
      <c r="HV96" s="95"/>
      <c r="HW96" s="95"/>
      <c r="HX96" s="95"/>
      <c r="HY96" s="95"/>
      <c r="HZ96" s="95"/>
      <c r="IA96" s="95"/>
      <c r="IB96" s="95"/>
      <c r="IC96" s="95"/>
      <c r="ID96" s="95"/>
      <c r="IE96" s="95"/>
      <c r="IF96" s="95"/>
      <c r="IG96" s="95"/>
      <c r="IH96" s="95"/>
      <c r="II96" s="95"/>
      <c r="IJ96" s="95"/>
      <c r="IK96" s="95"/>
      <c r="IL96" s="95"/>
    </row>
    <row r="97" spans="1:246" s="124" customFormat="1" ht="18" customHeight="1">
      <c r="A97" s="269"/>
      <c r="B97" s="260" t="s">
        <v>114</v>
      </c>
      <c r="C97" s="62" t="s">
        <v>115</v>
      </c>
      <c r="D97" s="100">
        <v>93.73</v>
      </c>
      <c r="E97" s="53" t="s">
        <v>439</v>
      </c>
      <c r="F97" s="48"/>
      <c r="G97" s="48"/>
      <c r="H97" s="48"/>
      <c r="I97" s="51">
        <v>0</v>
      </c>
      <c r="J97" s="132">
        <f>I97*D97</f>
        <v>0</v>
      </c>
      <c r="K97" s="85"/>
      <c r="L97" s="85"/>
      <c r="M97" s="85"/>
      <c r="N97" s="85"/>
      <c r="O97" s="85"/>
      <c r="P97" s="85"/>
      <c r="Q97" s="85"/>
      <c r="R97" s="85"/>
      <c r="S97" s="85"/>
      <c r="T97" s="85"/>
      <c r="U97" s="85"/>
      <c r="V97" s="85"/>
      <c r="W97" s="85"/>
      <c r="X97" s="85"/>
      <c r="Y97" s="85"/>
      <c r="Z97" s="85"/>
      <c r="AA97" s="85"/>
      <c r="AB97" s="85"/>
      <c r="AC97" s="85"/>
      <c r="AD97" s="85"/>
      <c r="AE97" s="85"/>
      <c r="AF97" s="85"/>
      <c r="AG97" s="85"/>
      <c r="AH97" s="85"/>
      <c r="AI97" s="85"/>
      <c r="AJ97" s="85"/>
      <c r="AK97" s="85"/>
      <c r="AL97" s="85"/>
      <c r="AM97" s="85"/>
      <c r="AN97" s="85"/>
      <c r="AO97" s="85"/>
      <c r="AP97" s="85"/>
      <c r="AQ97" s="85"/>
      <c r="AR97" s="85"/>
      <c r="AS97" s="85"/>
      <c r="AT97" s="85"/>
      <c r="AU97" s="85"/>
      <c r="AV97" s="85"/>
      <c r="AW97" s="85"/>
      <c r="AX97" s="85"/>
      <c r="AY97" s="85"/>
      <c r="AZ97" s="85"/>
      <c r="BA97" s="85"/>
      <c r="BB97" s="85"/>
      <c r="BC97" s="85"/>
      <c r="BD97" s="85"/>
      <c r="BE97" s="85"/>
      <c r="BF97" s="85"/>
      <c r="BG97" s="85"/>
      <c r="BH97" s="85"/>
      <c r="BI97" s="85"/>
      <c r="BJ97" s="85"/>
      <c r="BK97" s="85"/>
      <c r="BL97" s="85"/>
      <c r="BM97" s="85"/>
      <c r="BN97" s="85"/>
      <c r="BO97" s="85"/>
      <c r="BP97" s="85"/>
      <c r="BQ97" s="95"/>
      <c r="BR97" s="95"/>
      <c r="BS97" s="95"/>
      <c r="BT97" s="95"/>
      <c r="BU97" s="95"/>
      <c r="BV97" s="95"/>
      <c r="BW97" s="95"/>
      <c r="BX97" s="95"/>
      <c r="BY97" s="95"/>
      <c r="BZ97" s="95"/>
      <c r="CA97" s="95"/>
      <c r="CB97" s="95"/>
      <c r="CC97" s="95"/>
      <c r="CD97" s="95"/>
      <c r="CE97" s="95"/>
      <c r="CF97" s="95"/>
      <c r="CG97" s="95"/>
      <c r="CH97" s="95"/>
      <c r="CI97" s="95"/>
      <c r="CJ97" s="95"/>
      <c r="CK97" s="95"/>
      <c r="CL97" s="95"/>
      <c r="CM97" s="95"/>
      <c r="CN97" s="95"/>
      <c r="CO97" s="95"/>
      <c r="CP97" s="95"/>
      <c r="CQ97" s="95"/>
      <c r="CR97" s="95"/>
      <c r="CS97" s="95"/>
      <c r="CT97" s="95"/>
      <c r="CU97" s="95"/>
      <c r="CV97" s="95"/>
      <c r="CW97" s="95"/>
      <c r="CX97" s="95"/>
      <c r="CY97" s="95"/>
      <c r="CZ97" s="95"/>
      <c r="DA97" s="95"/>
      <c r="DB97" s="95"/>
      <c r="DC97" s="95"/>
      <c r="DD97" s="95"/>
      <c r="DE97" s="95"/>
      <c r="DF97" s="95"/>
      <c r="DG97" s="95"/>
      <c r="DH97" s="95"/>
      <c r="DI97" s="95"/>
      <c r="DJ97" s="95"/>
      <c r="DK97" s="95"/>
      <c r="DL97" s="95"/>
      <c r="DM97" s="95"/>
      <c r="DN97" s="95"/>
      <c r="DO97" s="95"/>
      <c r="DP97" s="95"/>
      <c r="DQ97" s="95"/>
      <c r="DR97" s="95"/>
      <c r="DS97" s="95"/>
      <c r="DT97" s="95"/>
      <c r="DU97" s="95"/>
      <c r="DV97" s="95"/>
      <c r="DW97" s="95"/>
      <c r="DX97" s="95"/>
      <c r="DY97" s="95"/>
      <c r="DZ97" s="95"/>
      <c r="EA97" s="95"/>
      <c r="EB97" s="95"/>
      <c r="EC97" s="95"/>
      <c r="ED97" s="95"/>
      <c r="EE97" s="95"/>
      <c r="EF97" s="95"/>
      <c r="EG97" s="95"/>
      <c r="EH97" s="95"/>
      <c r="EI97" s="95"/>
      <c r="EJ97" s="95"/>
      <c r="EK97" s="95"/>
      <c r="EL97" s="95"/>
      <c r="EM97" s="95"/>
      <c r="EN97" s="95"/>
      <c r="EO97" s="95"/>
      <c r="EP97" s="95"/>
      <c r="EQ97" s="95"/>
      <c r="ER97" s="95"/>
      <c r="ES97" s="95"/>
      <c r="ET97" s="95"/>
      <c r="EU97" s="95"/>
      <c r="EV97" s="95"/>
      <c r="EW97" s="95"/>
      <c r="EX97" s="95"/>
      <c r="EY97" s="95"/>
      <c r="EZ97" s="95"/>
      <c r="FA97" s="95"/>
      <c r="FB97" s="95"/>
      <c r="FC97" s="95"/>
      <c r="FD97" s="95"/>
      <c r="FE97" s="95"/>
      <c r="FF97" s="95"/>
      <c r="FG97" s="95"/>
      <c r="FH97" s="95"/>
      <c r="FI97" s="95"/>
      <c r="FJ97" s="95"/>
      <c r="FK97" s="95"/>
      <c r="FL97" s="95"/>
      <c r="FM97" s="95"/>
      <c r="FN97" s="95"/>
      <c r="FO97" s="95"/>
      <c r="FP97" s="95"/>
      <c r="FQ97" s="95"/>
      <c r="FR97" s="95"/>
      <c r="FS97" s="95"/>
      <c r="FT97" s="95"/>
      <c r="FU97" s="95"/>
      <c r="FV97" s="95"/>
      <c r="FW97" s="95"/>
      <c r="FX97" s="95"/>
      <c r="FY97" s="95"/>
      <c r="FZ97" s="95"/>
      <c r="GA97" s="95"/>
      <c r="GB97" s="95"/>
      <c r="GC97" s="95"/>
      <c r="GD97" s="95"/>
      <c r="GE97" s="95"/>
      <c r="GF97" s="95"/>
      <c r="GG97" s="95"/>
      <c r="GH97" s="95"/>
      <c r="GI97" s="95"/>
      <c r="GJ97" s="95"/>
      <c r="GK97" s="95"/>
      <c r="GL97" s="95"/>
      <c r="GM97" s="95"/>
      <c r="GN97" s="95"/>
      <c r="GO97" s="95"/>
      <c r="GP97" s="95"/>
      <c r="GQ97" s="95"/>
      <c r="GR97" s="95"/>
      <c r="GS97" s="95"/>
      <c r="GT97" s="95"/>
      <c r="GU97" s="95"/>
      <c r="GV97" s="95"/>
      <c r="GW97" s="95"/>
      <c r="GX97" s="95"/>
      <c r="GY97" s="95"/>
      <c r="GZ97" s="95"/>
      <c r="HA97" s="95"/>
      <c r="HB97" s="95"/>
      <c r="HC97" s="95"/>
      <c r="HD97" s="95"/>
      <c r="HE97" s="95"/>
      <c r="HF97" s="95"/>
      <c r="HG97" s="95"/>
      <c r="HH97" s="95"/>
      <c r="HI97" s="95"/>
      <c r="HJ97" s="95"/>
      <c r="HK97" s="95"/>
      <c r="HL97" s="95"/>
      <c r="HM97" s="95"/>
      <c r="HN97" s="95"/>
      <c r="HO97" s="95"/>
      <c r="HP97" s="95"/>
      <c r="HQ97" s="95"/>
      <c r="HR97" s="95"/>
      <c r="HS97" s="95"/>
      <c r="HT97" s="95"/>
      <c r="HU97" s="95"/>
      <c r="HV97" s="95"/>
      <c r="HW97" s="95"/>
      <c r="HX97" s="95"/>
      <c r="HY97" s="95"/>
      <c r="HZ97" s="95"/>
      <c r="IA97" s="95"/>
      <c r="IB97" s="95"/>
      <c r="IC97" s="95"/>
      <c r="ID97" s="95"/>
      <c r="IE97" s="95"/>
      <c r="IF97" s="95"/>
      <c r="IG97" s="95"/>
      <c r="IH97" s="95"/>
      <c r="II97" s="95"/>
      <c r="IJ97" s="95"/>
      <c r="IK97" s="95"/>
      <c r="IL97" s="95"/>
    </row>
    <row r="98" spans="1:246" ht="30.75" customHeight="1">
      <c r="A98" s="261"/>
      <c r="B98" s="262"/>
      <c r="C98" s="270" t="s">
        <v>218</v>
      </c>
      <c r="D98" s="270"/>
      <c r="E98" s="270"/>
      <c r="F98" s="270"/>
      <c r="G98" s="270"/>
      <c r="H98" s="270"/>
      <c r="I98" s="271"/>
      <c r="J98" s="134">
        <f>SUM(J96:J97,J93:J94,J88:J89,J84:J86,J59:J82,J34:J57,J31:J32,J27:J29,J24:J25,J20:J22,J14:J18,J11:J12)</f>
        <v>0</v>
      </c>
      <c r="K98" s="85"/>
      <c r="L98" s="85"/>
      <c r="M98" s="85"/>
      <c r="N98" s="85"/>
      <c r="O98" s="85"/>
      <c r="P98" s="85"/>
      <c r="Q98" s="85"/>
      <c r="R98" s="85"/>
      <c r="S98" s="85"/>
      <c r="T98" s="85"/>
      <c r="U98" s="85"/>
      <c r="V98" s="85"/>
      <c r="W98" s="85"/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</row>
    <row r="99" spans="1:246">
      <c r="K99" s="85"/>
      <c r="L99" s="85"/>
      <c r="M99" s="85"/>
      <c r="N99" s="85"/>
      <c r="O99" s="85"/>
      <c r="P99" s="85"/>
      <c r="Q99" s="85"/>
      <c r="R99" s="85"/>
      <c r="S99" s="85"/>
      <c r="T99" s="85"/>
      <c r="U99" s="85"/>
      <c r="V99" s="85"/>
      <c r="W99" s="85"/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</row>
    <row r="100" spans="1:246">
      <c r="K100" s="85"/>
      <c r="L100" s="85"/>
      <c r="M100" s="85"/>
      <c r="N100" s="85"/>
      <c r="O100" s="85"/>
      <c r="P100" s="85"/>
      <c r="Q100" s="85"/>
      <c r="R100" s="85"/>
      <c r="S100" s="85"/>
      <c r="T100" s="85"/>
      <c r="U100" s="85"/>
      <c r="V100" s="85"/>
      <c r="W100" s="85"/>
      <c r="X100" s="85"/>
      <c r="Y100" s="85"/>
      <c r="Z100" s="85"/>
      <c r="AA100" s="85"/>
      <c r="AB100" s="85"/>
      <c r="AC100" s="85"/>
      <c r="AD100" s="85"/>
      <c r="AE100" s="85"/>
      <c r="AF100" s="85"/>
      <c r="AG100" s="85"/>
      <c r="AH100" s="85"/>
      <c r="AI100" s="85"/>
      <c r="AJ100" s="85"/>
      <c r="AK100" s="85"/>
      <c r="AL100" s="85"/>
      <c r="AM100" s="85"/>
      <c r="AN100" s="85"/>
      <c r="AO100" s="85"/>
      <c r="AP100" s="85"/>
      <c r="AQ100" s="85"/>
      <c r="AR100" s="85"/>
      <c r="AS100" s="85"/>
      <c r="AT100" s="85"/>
      <c r="AU100" s="85"/>
      <c r="AV100" s="85"/>
      <c r="AW100" s="85"/>
      <c r="AX100" s="85"/>
      <c r="AY100" s="85"/>
      <c r="AZ100" s="85"/>
      <c r="BA100" s="85"/>
      <c r="BB100" s="85"/>
      <c r="BC100" s="85"/>
      <c r="BD100" s="85"/>
      <c r="BE100" s="85"/>
      <c r="BF100" s="85"/>
      <c r="BG100" s="85"/>
      <c r="BH100" s="85"/>
      <c r="BI100" s="85"/>
      <c r="BJ100" s="85"/>
      <c r="BK100" s="85"/>
      <c r="BL100" s="85"/>
      <c r="BM100" s="85"/>
      <c r="BN100" s="85"/>
      <c r="BO100" s="85"/>
      <c r="BP100" s="85"/>
    </row>
    <row r="101" spans="1:246">
      <c r="K101" s="85"/>
      <c r="L101" s="85"/>
      <c r="M101" s="85"/>
      <c r="N101" s="85"/>
      <c r="O101" s="85"/>
      <c r="P101" s="85"/>
      <c r="Q101" s="85"/>
      <c r="R101" s="85"/>
      <c r="S101" s="85"/>
      <c r="T101" s="85"/>
      <c r="U101" s="85"/>
      <c r="V101" s="85"/>
      <c r="W101" s="85"/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</row>
    <row r="102" spans="1:246">
      <c r="K102" s="85"/>
      <c r="L102" s="85"/>
      <c r="M102" s="85"/>
      <c r="N102" s="85"/>
      <c r="O102" s="85"/>
      <c r="P102" s="85"/>
      <c r="Q102" s="85"/>
      <c r="R102" s="85"/>
      <c r="S102" s="85"/>
      <c r="T102" s="85"/>
      <c r="U102" s="85"/>
      <c r="V102" s="85"/>
      <c r="W102" s="85"/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</row>
    <row r="103" spans="1:246">
      <c r="K103" s="85"/>
      <c r="L103" s="85"/>
      <c r="M103" s="85"/>
      <c r="N103" s="85"/>
      <c r="O103" s="85"/>
      <c r="P103" s="85"/>
      <c r="Q103" s="85"/>
      <c r="R103" s="85"/>
      <c r="S103" s="85"/>
      <c r="T103" s="85"/>
      <c r="U103" s="85"/>
      <c r="V103" s="85"/>
      <c r="W103" s="85"/>
      <c r="X103" s="85"/>
      <c r="Y103" s="85"/>
      <c r="Z103" s="85"/>
      <c r="AA103" s="85"/>
      <c r="AB103" s="85"/>
      <c r="AC103" s="85"/>
      <c r="AD103" s="85"/>
      <c r="AE103" s="85"/>
      <c r="AF103" s="85"/>
      <c r="AG103" s="85"/>
      <c r="AH103" s="85"/>
      <c r="AI103" s="85"/>
      <c r="AJ103" s="85"/>
      <c r="AK103" s="85"/>
      <c r="AL103" s="85"/>
      <c r="AM103" s="85"/>
      <c r="AN103" s="85"/>
      <c r="AO103" s="85"/>
      <c r="AP103" s="85"/>
      <c r="AQ103" s="85"/>
      <c r="AR103" s="85"/>
      <c r="AS103" s="85"/>
      <c r="AT103" s="85"/>
      <c r="AU103" s="85"/>
      <c r="AV103" s="85"/>
      <c r="AW103" s="85"/>
      <c r="AX103" s="85"/>
      <c r="AY103" s="85"/>
      <c r="AZ103" s="85"/>
      <c r="BA103" s="85"/>
      <c r="BB103" s="85"/>
      <c r="BC103" s="85"/>
      <c r="BD103" s="85"/>
      <c r="BE103" s="85"/>
      <c r="BF103" s="85"/>
      <c r="BG103" s="85"/>
      <c r="BH103" s="85"/>
      <c r="BI103" s="85"/>
      <c r="BJ103" s="85"/>
      <c r="BK103" s="85"/>
      <c r="BL103" s="85"/>
      <c r="BM103" s="85"/>
      <c r="BN103" s="85"/>
      <c r="BO103" s="85"/>
      <c r="BP103" s="85"/>
    </row>
    <row r="104" spans="1:246">
      <c r="K104" s="85"/>
      <c r="L104" s="85"/>
      <c r="M104" s="85"/>
      <c r="N104" s="85"/>
      <c r="O104" s="85"/>
      <c r="P104" s="85"/>
      <c r="Q104" s="85"/>
      <c r="R104" s="85"/>
      <c r="S104" s="85"/>
      <c r="T104" s="85"/>
      <c r="U104" s="85"/>
      <c r="V104" s="85"/>
      <c r="W104" s="85"/>
      <c r="X104" s="85"/>
      <c r="Y104" s="85"/>
      <c r="Z104" s="85"/>
      <c r="AA104" s="85"/>
      <c r="AB104" s="85"/>
      <c r="AC104" s="85"/>
      <c r="AD104" s="85"/>
      <c r="AE104" s="85"/>
      <c r="AF104" s="85"/>
      <c r="AG104" s="85"/>
      <c r="AH104" s="85"/>
      <c r="AI104" s="85"/>
      <c r="AJ104" s="85"/>
      <c r="AK104" s="85"/>
      <c r="AL104" s="85"/>
      <c r="AM104" s="85"/>
      <c r="AN104" s="85"/>
      <c r="AO104" s="85"/>
      <c r="AP104" s="85"/>
      <c r="AQ104" s="85"/>
      <c r="AR104" s="85"/>
      <c r="AS104" s="85"/>
      <c r="AT104" s="85"/>
      <c r="AU104" s="85"/>
      <c r="AV104" s="85"/>
      <c r="AW104" s="85"/>
      <c r="AX104" s="85"/>
      <c r="AY104" s="85"/>
      <c r="AZ104" s="85"/>
      <c r="BA104" s="85"/>
      <c r="BB104" s="85"/>
      <c r="BC104" s="85"/>
      <c r="BD104" s="85"/>
      <c r="BE104" s="85"/>
      <c r="BF104" s="85"/>
      <c r="BG104" s="85"/>
      <c r="BH104" s="85"/>
      <c r="BI104" s="85"/>
      <c r="BJ104" s="85"/>
      <c r="BK104" s="85"/>
      <c r="BL104" s="85"/>
      <c r="BM104" s="85"/>
      <c r="BN104" s="85"/>
      <c r="BO104" s="85"/>
      <c r="BP104" s="85"/>
    </row>
    <row r="105" spans="1:246">
      <c r="K105" s="85"/>
      <c r="L105" s="85"/>
      <c r="M105" s="85"/>
      <c r="N105" s="85"/>
      <c r="O105" s="85"/>
      <c r="P105" s="85"/>
      <c r="Q105" s="85"/>
      <c r="R105" s="85"/>
      <c r="S105" s="85"/>
      <c r="T105" s="85"/>
      <c r="U105" s="85"/>
      <c r="V105" s="85"/>
      <c r="W105" s="85"/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</row>
    <row r="106" spans="1:246">
      <c r="K106" s="85"/>
      <c r="L106" s="85"/>
      <c r="M106" s="85"/>
      <c r="N106" s="85"/>
      <c r="O106" s="85"/>
      <c r="P106" s="85"/>
      <c r="Q106" s="85"/>
      <c r="R106" s="85"/>
      <c r="S106" s="85"/>
      <c r="T106" s="85"/>
      <c r="U106" s="85"/>
      <c r="V106" s="85"/>
      <c r="W106" s="85"/>
      <c r="X106" s="85"/>
      <c r="Y106" s="85"/>
      <c r="Z106" s="85"/>
      <c r="AA106" s="85"/>
      <c r="AB106" s="85"/>
      <c r="AC106" s="85"/>
      <c r="AD106" s="85"/>
      <c r="AE106" s="85"/>
      <c r="AF106" s="85"/>
      <c r="AG106" s="85"/>
      <c r="AH106" s="85"/>
      <c r="AI106" s="85"/>
      <c r="AJ106" s="85"/>
      <c r="AK106" s="85"/>
      <c r="AL106" s="85"/>
      <c r="AM106" s="85"/>
      <c r="AN106" s="85"/>
      <c r="AO106" s="85"/>
      <c r="AP106" s="85"/>
      <c r="AQ106" s="85"/>
      <c r="AR106" s="85"/>
      <c r="AS106" s="85"/>
      <c r="AT106" s="85"/>
      <c r="AU106" s="85"/>
      <c r="AV106" s="85"/>
      <c r="AW106" s="85"/>
      <c r="AX106" s="85"/>
      <c r="AY106" s="85"/>
      <c r="AZ106" s="85"/>
      <c r="BA106" s="85"/>
      <c r="BB106" s="85"/>
      <c r="BC106" s="85"/>
      <c r="BD106" s="85"/>
      <c r="BE106" s="85"/>
      <c r="BF106" s="85"/>
      <c r="BG106" s="85"/>
      <c r="BH106" s="85"/>
      <c r="BI106" s="85"/>
      <c r="BJ106" s="85"/>
      <c r="BK106" s="85"/>
      <c r="BL106" s="85"/>
      <c r="BM106" s="85"/>
      <c r="BN106" s="85"/>
      <c r="BO106" s="85"/>
      <c r="BP106" s="85"/>
    </row>
    <row r="107" spans="1:246">
      <c r="K107" s="85"/>
      <c r="L107" s="85"/>
      <c r="M107" s="85"/>
      <c r="N107" s="85"/>
      <c r="O107" s="85"/>
      <c r="P107" s="85"/>
      <c r="Q107" s="85"/>
      <c r="R107" s="85"/>
      <c r="S107" s="85"/>
      <c r="T107" s="85"/>
      <c r="U107" s="85"/>
      <c r="V107" s="85"/>
      <c r="W107" s="85"/>
      <c r="X107" s="85"/>
      <c r="Y107" s="85"/>
      <c r="Z107" s="85"/>
      <c r="AA107" s="85"/>
      <c r="AB107" s="85"/>
      <c r="AC107" s="85"/>
      <c r="AD107" s="85"/>
      <c r="AE107" s="85"/>
      <c r="AF107" s="85"/>
      <c r="AG107" s="85"/>
      <c r="AH107" s="85"/>
      <c r="AI107" s="85"/>
      <c r="AJ107" s="85"/>
      <c r="AK107" s="85"/>
      <c r="AL107" s="85"/>
      <c r="AM107" s="85"/>
      <c r="AN107" s="85"/>
      <c r="AO107" s="85"/>
      <c r="AP107" s="85"/>
      <c r="AQ107" s="85"/>
      <c r="AR107" s="85"/>
      <c r="AS107" s="85"/>
      <c r="AT107" s="85"/>
      <c r="AU107" s="85"/>
      <c r="AV107" s="85"/>
      <c r="AW107" s="85"/>
      <c r="AX107" s="85"/>
      <c r="AY107" s="85"/>
      <c r="AZ107" s="85"/>
      <c r="BA107" s="85"/>
      <c r="BB107" s="85"/>
      <c r="BC107" s="85"/>
      <c r="BD107" s="85"/>
      <c r="BE107" s="85"/>
      <c r="BF107" s="85"/>
      <c r="BG107" s="85"/>
      <c r="BH107" s="85"/>
      <c r="BI107" s="85"/>
      <c r="BJ107" s="85"/>
      <c r="BK107" s="85"/>
      <c r="BL107" s="85"/>
      <c r="BM107" s="85"/>
      <c r="BN107" s="85"/>
      <c r="BO107" s="85"/>
      <c r="BP107" s="85"/>
    </row>
    <row r="108" spans="1:246">
      <c r="K108" s="85"/>
      <c r="L108" s="85"/>
      <c r="M108" s="85"/>
      <c r="N108" s="85"/>
      <c r="O108" s="85"/>
      <c r="P108" s="85"/>
      <c r="Q108" s="85"/>
      <c r="R108" s="85"/>
      <c r="S108" s="85"/>
      <c r="T108" s="85"/>
      <c r="U108" s="85"/>
      <c r="V108" s="85"/>
      <c r="W108" s="85"/>
      <c r="X108" s="85"/>
      <c r="Y108" s="85"/>
      <c r="Z108" s="85"/>
      <c r="AA108" s="85"/>
      <c r="AB108" s="85"/>
      <c r="AC108" s="85"/>
      <c r="AD108" s="85"/>
      <c r="AE108" s="85"/>
      <c r="AF108" s="85"/>
      <c r="AG108" s="85"/>
      <c r="AH108" s="85"/>
      <c r="AI108" s="85"/>
      <c r="AJ108" s="85"/>
      <c r="AK108" s="85"/>
      <c r="AL108" s="85"/>
      <c r="AM108" s="85"/>
      <c r="AN108" s="85"/>
      <c r="AO108" s="85"/>
      <c r="AP108" s="85"/>
      <c r="AQ108" s="85"/>
      <c r="AR108" s="85"/>
      <c r="AS108" s="85"/>
      <c r="AT108" s="85"/>
      <c r="AU108" s="85"/>
      <c r="AV108" s="85"/>
      <c r="AW108" s="85"/>
      <c r="AX108" s="85"/>
      <c r="AY108" s="85"/>
      <c r="AZ108" s="85"/>
      <c r="BA108" s="85"/>
      <c r="BB108" s="85"/>
      <c r="BC108" s="85"/>
      <c r="BD108" s="85"/>
      <c r="BE108" s="85"/>
      <c r="BF108" s="85"/>
      <c r="BG108" s="85"/>
      <c r="BH108" s="85"/>
      <c r="BI108" s="85"/>
      <c r="BJ108" s="85"/>
      <c r="BK108" s="85"/>
      <c r="BL108" s="85"/>
      <c r="BM108" s="85"/>
      <c r="BN108" s="85"/>
      <c r="BO108" s="85"/>
      <c r="BP108" s="85"/>
    </row>
    <row r="109" spans="1:246">
      <c r="K109" s="85"/>
      <c r="L109" s="85"/>
      <c r="M109" s="85"/>
      <c r="N109" s="85"/>
      <c r="O109" s="85"/>
      <c r="P109" s="85"/>
      <c r="Q109" s="85"/>
      <c r="R109" s="85"/>
      <c r="S109" s="85"/>
      <c r="T109" s="85"/>
      <c r="U109" s="85"/>
      <c r="V109" s="85"/>
      <c r="W109" s="85"/>
      <c r="X109" s="85"/>
      <c r="Y109" s="85"/>
      <c r="Z109" s="85"/>
      <c r="AA109" s="85"/>
      <c r="AB109" s="85"/>
      <c r="AC109" s="85"/>
      <c r="AD109" s="85"/>
      <c r="AE109" s="85"/>
      <c r="AF109" s="85"/>
      <c r="AG109" s="85"/>
      <c r="AH109" s="85"/>
      <c r="AI109" s="85"/>
      <c r="AJ109" s="85"/>
      <c r="AK109" s="85"/>
      <c r="AL109" s="85"/>
      <c r="AM109" s="85"/>
      <c r="AN109" s="85"/>
      <c r="AO109" s="85"/>
      <c r="AP109" s="85"/>
      <c r="AQ109" s="85"/>
      <c r="AR109" s="85"/>
      <c r="AS109" s="85"/>
      <c r="AT109" s="85"/>
      <c r="AU109" s="85"/>
      <c r="AV109" s="85"/>
      <c r="AW109" s="85"/>
      <c r="AX109" s="85"/>
      <c r="AY109" s="85"/>
      <c r="AZ109" s="85"/>
      <c r="BA109" s="85"/>
      <c r="BB109" s="85"/>
      <c r="BC109" s="85"/>
      <c r="BD109" s="85"/>
      <c r="BE109" s="85"/>
      <c r="BF109" s="85"/>
      <c r="BG109" s="85"/>
      <c r="BH109" s="85"/>
      <c r="BI109" s="85"/>
      <c r="BJ109" s="85"/>
      <c r="BK109" s="85"/>
      <c r="BL109" s="85"/>
      <c r="BM109" s="85"/>
      <c r="BN109" s="85"/>
      <c r="BO109" s="85"/>
      <c r="BP109" s="85"/>
    </row>
    <row r="110" spans="1:246">
      <c r="K110" s="85"/>
      <c r="L110" s="85"/>
      <c r="M110" s="85"/>
      <c r="N110" s="85"/>
      <c r="O110" s="85"/>
      <c r="P110" s="85"/>
      <c r="Q110" s="85"/>
      <c r="R110" s="85"/>
      <c r="S110" s="85"/>
      <c r="T110" s="85"/>
      <c r="U110" s="85"/>
      <c r="V110" s="85"/>
      <c r="W110" s="85"/>
      <c r="X110" s="85"/>
      <c r="Y110" s="85"/>
      <c r="Z110" s="85"/>
      <c r="AA110" s="85"/>
      <c r="AB110" s="85"/>
      <c r="AC110" s="85"/>
      <c r="AD110" s="85"/>
      <c r="AE110" s="85"/>
      <c r="AF110" s="85"/>
      <c r="AG110" s="85"/>
      <c r="AH110" s="85"/>
      <c r="AI110" s="85"/>
      <c r="AJ110" s="85"/>
      <c r="AK110" s="85"/>
      <c r="AL110" s="85"/>
      <c r="AM110" s="85"/>
      <c r="AN110" s="85"/>
      <c r="AO110" s="85"/>
      <c r="AP110" s="85"/>
      <c r="AQ110" s="85"/>
      <c r="AR110" s="85"/>
      <c r="AS110" s="85"/>
      <c r="AT110" s="85"/>
      <c r="AU110" s="85"/>
      <c r="AV110" s="85"/>
      <c r="AW110" s="85"/>
      <c r="AX110" s="85"/>
      <c r="AY110" s="85"/>
      <c r="AZ110" s="85"/>
      <c r="BA110" s="85"/>
      <c r="BB110" s="85"/>
      <c r="BC110" s="85"/>
      <c r="BD110" s="85"/>
      <c r="BE110" s="85"/>
      <c r="BF110" s="85"/>
      <c r="BG110" s="85"/>
      <c r="BH110" s="85"/>
      <c r="BI110" s="85"/>
      <c r="BJ110" s="85"/>
      <c r="BK110" s="85"/>
      <c r="BL110" s="85"/>
      <c r="BM110" s="85"/>
      <c r="BN110" s="85"/>
      <c r="BO110" s="85"/>
      <c r="BP110" s="85"/>
    </row>
    <row r="111" spans="1:246">
      <c r="K111" s="85"/>
      <c r="L111" s="85"/>
      <c r="M111" s="85"/>
      <c r="N111" s="85"/>
      <c r="O111" s="85"/>
      <c r="P111" s="85"/>
      <c r="Q111" s="85"/>
      <c r="R111" s="85"/>
      <c r="S111" s="85"/>
      <c r="T111" s="85"/>
      <c r="U111" s="85"/>
      <c r="V111" s="85"/>
      <c r="W111" s="85"/>
      <c r="X111" s="85"/>
      <c r="Y111" s="85"/>
      <c r="Z111" s="85"/>
      <c r="AA111" s="85"/>
      <c r="AB111" s="85"/>
      <c r="AC111" s="85"/>
      <c r="AD111" s="85"/>
      <c r="AE111" s="85"/>
      <c r="AF111" s="85"/>
      <c r="AG111" s="85"/>
      <c r="AH111" s="85"/>
      <c r="AI111" s="85"/>
      <c r="AJ111" s="85"/>
      <c r="AK111" s="85"/>
      <c r="AL111" s="85"/>
      <c r="AM111" s="85"/>
      <c r="AN111" s="85"/>
      <c r="AO111" s="85"/>
      <c r="AP111" s="85"/>
      <c r="AQ111" s="85"/>
      <c r="AR111" s="85"/>
      <c r="AS111" s="85"/>
      <c r="AT111" s="85"/>
      <c r="AU111" s="85"/>
      <c r="AV111" s="85"/>
      <c r="AW111" s="85"/>
      <c r="AX111" s="85"/>
      <c r="AY111" s="85"/>
      <c r="AZ111" s="85"/>
      <c r="BA111" s="85"/>
      <c r="BB111" s="85"/>
      <c r="BC111" s="85"/>
      <c r="BD111" s="85"/>
      <c r="BE111" s="85"/>
      <c r="BF111" s="85"/>
      <c r="BG111" s="85"/>
      <c r="BH111" s="85"/>
      <c r="BI111" s="85"/>
      <c r="BJ111" s="85"/>
      <c r="BK111" s="85"/>
      <c r="BL111" s="85"/>
      <c r="BM111" s="85"/>
      <c r="BN111" s="85"/>
      <c r="BO111" s="85"/>
      <c r="BP111" s="85"/>
    </row>
    <row r="112" spans="1:246">
      <c r="K112" s="85"/>
      <c r="L112" s="85"/>
      <c r="M112" s="85"/>
      <c r="N112" s="85"/>
      <c r="O112" s="85"/>
      <c r="P112" s="85"/>
      <c r="Q112" s="85"/>
      <c r="R112" s="85"/>
      <c r="S112" s="85"/>
      <c r="T112" s="85"/>
      <c r="U112" s="85"/>
      <c r="V112" s="85"/>
      <c r="W112" s="85"/>
      <c r="X112" s="85"/>
      <c r="Y112" s="85"/>
      <c r="Z112" s="85"/>
      <c r="AA112" s="85"/>
      <c r="AB112" s="85"/>
      <c r="AC112" s="85"/>
      <c r="AD112" s="85"/>
      <c r="AE112" s="85"/>
      <c r="AF112" s="85"/>
      <c r="AG112" s="85"/>
      <c r="AH112" s="85"/>
      <c r="AI112" s="85"/>
      <c r="AJ112" s="85"/>
      <c r="AK112" s="85"/>
      <c r="AL112" s="85"/>
      <c r="AM112" s="85"/>
      <c r="AN112" s="85"/>
      <c r="AO112" s="85"/>
      <c r="AP112" s="85"/>
      <c r="AQ112" s="85"/>
      <c r="AR112" s="85"/>
      <c r="AS112" s="85"/>
      <c r="AT112" s="85"/>
      <c r="AU112" s="85"/>
      <c r="AV112" s="85"/>
      <c r="AW112" s="85"/>
      <c r="AX112" s="85"/>
      <c r="AY112" s="85"/>
      <c r="AZ112" s="85"/>
      <c r="BA112" s="85"/>
      <c r="BB112" s="85"/>
      <c r="BC112" s="85"/>
      <c r="BD112" s="85"/>
      <c r="BE112" s="85"/>
      <c r="BF112" s="85"/>
      <c r="BG112" s="85"/>
      <c r="BH112" s="85"/>
      <c r="BI112" s="85"/>
      <c r="BJ112" s="85"/>
      <c r="BK112" s="85"/>
      <c r="BL112" s="85"/>
      <c r="BM112" s="85"/>
      <c r="BN112" s="85"/>
      <c r="BO112" s="85"/>
      <c r="BP112" s="85"/>
    </row>
    <row r="113" spans="11:68">
      <c r="K113" s="85"/>
      <c r="L113" s="85"/>
      <c r="M113" s="85"/>
      <c r="N113" s="85"/>
      <c r="O113" s="85"/>
      <c r="P113" s="85"/>
      <c r="Q113" s="85"/>
      <c r="R113" s="85"/>
      <c r="S113" s="85"/>
      <c r="T113" s="85"/>
      <c r="U113" s="85"/>
      <c r="V113" s="85"/>
      <c r="W113" s="85"/>
      <c r="X113" s="85"/>
      <c r="Y113" s="85"/>
      <c r="Z113" s="85"/>
      <c r="AA113" s="85"/>
      <c r="AB113" s="85"/>
      <c r="AC113" s="85"/>
      <c r="AD113" s="85"/>
      <c r="AE113" s="85"/>
      <c r="AF113" s="85"/>
      <c r="AG113" s="85"/>
      <c r="AH113" s="85"/>
      <c r="AI113" s="85"/>
      <c r="AJ113" s="85"/>
      <c r="AK113" s="85"/>
      <c r="AL113" s="85"/>
      <c r="AM113" s="85"/>
      <c r="AN113" s="85"/>
      <c r="AO113" s="85"/>
      <c r="AP113" s="85"/>
      <c r="AQ113" s="85"/>
      <c r="AR113" s="85"/>
      <c r="AS113" s="85"/>
      <c r="AT113" s="85"/>
      <c r="AU113" s="85"/>
      <c r="AV113" s="85"/>
      <c r="AW113" s="85"/>
      <c r="AX113" s="85"/>
      <c r="AY113" s="85"/>
      <c r="AZ113" s="85"/>
      <c r="BA113" s="85"/>
      <c r="BB113" s="85"/>
      <c r="BC113" s="85"/>
      <c r="BD113" s="85"/>
      <c r="BE113" s="85"/>
      <c r="BF113" s="85"/>
      <c r="BG113" s="85"/>
      <c r="BH113" s="85"/>
      <c r="BI113" s="85"/>
      <c r="BJ113" s="85"/>
      <c r="BK113" s="85"/>
      <c r="BL113" s="85"/>
      <c r="BM113" s="85"/>
      <c r="BN113" s="85"/>
      <c r="BO113" s="85"/>
      <c r="BP113" s="85"/>
    </row>
    <row r="114" spans="11:68">
      <c r="K114" s="85"/>
      <c r="L114" s="85"/>
      <c r="M114" s="85"/>
      <c r="N114" s="85"/>
      <c r="O114" s="85"/>
      <c r="P114" s="85"/>
      <c r="Q114" s="85"/>
      <c r="R114" s="85"/>
      <c r="S114" s="85"/>
      <c r="T114" s="85"/>
      <c r="U114" s="85"/>
      <c r="V114" s="85"/>
      <c r="W114" s="85"/>
      <c r="X114" s="85"/>
      <c r="Y114" s="85"/>
      <c r="Z114" s="85"/>
      <c r="AA114" s="85"/>
      <c r="AB114" s="85"/>
      <c r="AC114" s="85"/>
      <c r="AD114" s="85"/>
      <c r="AE114" s="85"/>
      <c r="AF114" s="85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  <c r="AS114" s="85"/>
      <c r="AT114" s="85"/>
      <c r="AU114" s="85"/>
      <c r="AV114" s="85"/>
      <c r="AW114" s="85"/>
      <c r="AX114" s="85"/>
      <c r="AY114" s="85"/>
      <c r="AZ114" s="85"/>
      <c r="BA114" s="85"/>
      <c r="BB114" s="85"/>
      <c r="BC114" s="85"/>
      <c r="BD114" s="85"/>
      <c r="BE114" s="85"/>
      <c r="BF114" s="85"/>
      <c r="BG114" s="85"/>
      <c r="BH114" s="85"/>
      <c r="BI114" s="85"/>
      <c r="BJ114" s="85"/>
      <c r="BK114" s="85"/>
      <c r="BL114" s="85"/>
      <c r="BM114" s="85"/>
      <c r="BN114" s="85"/>
      <c r="BO114" s="85"/>
      <c r="BP114" s="85"/>
    </row>
    <row r="115" spans="11:68"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85"/>
      <c r="AT115" s="85"/>
      <c r="AU115" s="85"/>
      <c r="AV115" s="85"/>
      <c r="AW115" s="85"/>
      <c r="AX115" s="85"/>
      <c r="AY115" s="85"/>
      <c r="AZ115" s="85"/>
      <c r="BA115" s="85"/>
      <c r="BB115" s="85"/>
      <c r="BC115" s="85"/>
      <c r="BD115" s="85"/>
      <c r="BE115" s="85"/>
      <c r="BF115" s="85"/>
      <c r="BG115" s="85"/>
      <c r="BH115" s="85"/>
      <c r="BI115" s="85"/>
      <c r="BJ115" s="85"/>
      <c r="BK115" s="85"/>
      <c r="BL115" s="85"/>
      <c r="BM115" s="85"/>
      <c r="BN115" s="85"/>
      <c r="BO115" s="85"/>
      <c r="BP115" s="85"/>
    </row>
    <row r="116" spans="11:68">
      <c r="K116" s="85"/>
      <c r="L116" s="85"/>
      <c r="M116" s="85"/>
      <c r="N116" s="85"/>
      <c r="O116" s="85"/>
      <c r="P116" s="85"/>
      <c r="Q116" s="85"/>
      <c r="R116" s="85"/>
      <c r="S116" s="85"/>
      <c r="T116" s="85"/>
      <c r="U116" s="85"/>
      <c r="V116" s="85"/>
      <c r="W116" s="85"/>
      <c r="X116" s="85"/>
      <c r="Y116" s="85"/>
      <c r="Z116" s="85"/>
      <c r="AA116" s="85"/>
      <c r="AB116" s="85"/>
      <c r="AC116" s="85"/>
      <c r="AD116" s="85"/>
      <c r="AE116" s="85"/>
      <c r="AF116" s="85"/>
      <c r="AG116" s="85"/>
      <c r="AH116" s="85"/>
      <c r="AI116" s="85"/>
      <c r="AJ116" s="85"/>
      <c r="AK116" s="85"/>
      <c r="AL116" s="85"/>
      <c r="AM116" s="85"/>
      <c r="AN116" s="85"/>
      <c r="AO116" s="85"/>
      <c r="AP116" s="85"/>
      <c r="AQ116" s="85"/>
      <c r="AR116" s="85"/>
      <c r="AS116" s="85"/>
      <c r="AT116" s="85"/>
      <c r="AU116" s="85"/>
      <c r="AV116" s="85"/>
      <c r="AW116" s="85"/>
      <c r="AX116" s="85"/>
      <c r="AY116" s="85"/>
      <c r="AZ116" s="85"/>
      <c r="BA116" s="85"/>
      <c r="BB116" s="85"/>
      <c r="BC116" s="85"/>
      <c r="BD116" s="85"/>
      <c r="BE116" s="85"/>
      <c r="BF116" s="85"/>
      <c r="BG116" s="85"/>
      <c r="BH116" s="85"/>
      <c r="BI116" s="85"/>
      <c r="BJ116" s="85"/>
      <c r="BK116" s="85"/>
      <c r="BL116" s="85"/>
      <c r="BM116" s="85"/>
      <c r="BN116" s="85"/>
      <c r="BO116" s="85"/>
      <c r="BP116" s="85"/>
    </row>
    <row r="117" spans="11:68">
      <c r="K117" s="85"/>
      <c r="L117" s="85"/>
      <c r="M117" s="85"/>
      <c r="N117" s="85"/>
      <c r="O117" s="85"/>
      <c r="P117" s="85"/>
      <c r="Q117" s="85"/>
      <c r="R117" s="85"/>
      <c r="S117" s="85"/>
      <c r="T117" s="85"/>
      <c r="U117" s="85"/>
      <c r="V117" s="85"/>
      <c r="W117" s="85"/>
      <c r="X117" s="85"/>
      <c r="Y117" s="85"/>
      <c r="Z117" s="85"/>
      <c r="AA117" s="85"/>
      <c r="AB117" s="85"/>
      <c r="AC117" s="85"/>
      <c r="AD117" s="85"/>
      <c r="AE117" s="85"/>
      <c r="AF117" s="85"/>
      <c r="AG117" s="85"/>
      <c r="AH117" s="85"/>
      <c r="AI117" s="85"/>
      <c r="AJ117" s="85"/>
      <c r="AK117" s="85"/>
      <c r="AL117" s="85"/>
      <c r="AM117" s="85"/>
      <c r="AN117" s="85"/>
      <c r="AO117" s="85"/>
      <c r="AP117" s="85"/>
      <c r="AQ117" s="85"/>
      <c r="AR117" s="85"/>
      <c r="AS117" s="85"/>
      <c r="AT117" s="85"/>
      <c r="AU117" s="85"/>
      <c r="AV117" s="85"/>
      <c r="AW117" s="85"/>
      <c r="AX117" s="85"/>
      <c r="AY117" s="85"/>
      <c r="AZ117" s="85"/>
      <c r="BA117" s="85"/>
      <c r="BB117" s="85"/>
      <c r="BC117" s="85"/>
      <c r="BD117" s="85"/>
      <c r="BE117" s="85"/>
      <c r="BF117" s="85"/>
      <c r="BG117" s="85"/>
      <c r="BH117" s="85"/>
      <c r="BI117" s="85"/>
      <c r="BJ117" s="85"/>
      <c r="BK117" s="85"/>
      <c r="BL117" s="85"/>
      <c r="BM117" s="85"/>
      <c r="BN117" s="85"/>
      <c r="BO117" s="85"/>
      <c r="BP117" s="85"/>
    </row>
    <row r="118" spans="11:68">
      <c r="K118" s="85"/>
      <c r="L118" s="85"/>
      <c r="M118" s="85"/>
      <c r="N118" s="85"/>
      <c r="O118" s="85"/>
      <c r="P118" s="85"/>
      <c r="Q118" s="85"/>
      <c r="R118" s="85"/>
      <c r="S118" s="85"/>
      <c r="T118" s="85"/>
      <c r="U118" s="85"/>
      <c r="V118" s="85"/>
      <c r="W118" s="85"/>
      <c r="X118" s="85"/>
      <c r="Y118" s="85"/>
      <c r="Z118" s="85"/>
      <c r="AA118" s="85"/>
      <c r="AB118" s="85"/>
      <c r="AC118" s="85"/>
      <c r="AD118" s="85"/>
      <c r="AE118" s="85"/>
      <c r="AF118" s="85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  <c r="AS118" s="85"/>
      <c r="AT118" s="85"/>
      <c r="AU118" s="85"/>
      <c r="AV118" s="85"/>
      <c r="AW118" s="85"/>
      <c r="AX118" s="85"/>
      <c r="AY118" s="85"/>
      <c r="AZ118" s="85"/>
      <c r="BA118" s="85"/>
      <c r="BB118" s="85"/>
      <c r="BC118" s="85"/>
      <c r="BD118" s="85"/>
      <c r="BE118" s="85"/>
      <c r="BF118" s="85"/>
      <c r="BG118" s="85"/>
      <c r="BH118" s="85"/>
      <c r="BI118" s="85"/>
      <c r="BJ118" s="85"/>
      <c r="BK118" s="85"/>
      <c r="BL118" s="85"/>
      <c r="BM118" s="85"/>
      <c r="BN118" s="85"/>
      <c r="BO118" s="85"/>
      <c r="BP118" s="85"/>
    </row>
    <row r="119" spans="11:68">
      <c r="K119" s="85"/>
      <c r="L119" s="85"/>
      <c r="M119" s="85"/>
      <c r="N119" s="85"/>
      <c r="O119" s="85"/>
      <c r="P119" s="85"/>
      <c r="Q119" s="85"/>
      <c r="R119" s="85"/>
      <c r="S119" s="85"/>
      <c r="T119" s="85"/>
      <c r="U119" s="85"/>
      <c r="V119" s="85"/>
      <c r="W119" s="85"/>
      <c r="X119" s="85"/>
      <c r="Y119" s="85"/>
      <c r="Z119" s="85"/>
      <c r="AA119" s="85"/>
      <c r="AB119" s="85"/>
      <c r="AC119" s="85"/>
      <c r="AD119" s="85"/>
      <c r="AE119" s="85"/>
      <c r="AF119" s="85"/>
      <c r="AG119" s="85"/>
      <c r="AH119" s="85"/>
      <c r="AI119" s="85"/>
      <c r="AJ119" s="85"/>
      <c r="AK119" s="85"/>
      <c r="AL119" s="85"/>
      <c r="AM119" s="85"/>
      <c r="AN119" s="85"/>
      <c r="AO119" s="85"/>
      <c r="AP119" s="85"/>
      <c r="AQ119" s="85"/>
      <c r="AR119" s="85"/>
      <c r="AS119" s="85"/>
      <c r="AT119" s="85"/>
      <c r="AU119" s="85"/>
      <c r="AV119" s="85"/>
      <c r="AW119" s="85"/>
      <c r="AX119" s="85"/>
      <c r="AY119" s="85"/>
      <c r="AZ119" s="85"/>
      <c r="BA119" s="85"/>
      <c r="BB119" s="85"/>
      <c r="BC119" s="85"/>
      <c r="BD119" s="85"/>
      <c r="BE119" s="85"/>
      <c r="BF119" s="85"/>
      <c r="BG119" s="85"/>
      <c r="BH119" s="85"/>
      <c r="BI119" s="85"/>
      <c r="BJ119" s="85"/>
      <c r="BK119" s="85"/>
      <c r="BL119" s="85"/>
      <c r="BM119" s="85"/>
      <c r="BN119" s="85"/>
      <c r="BO119" s="85"/>
      <c r="BP119" s="85"/>
    </row>
    <row r="120" spans="11:68">
      <c r="K120" s="85"/>
      <c r="L120" s="85"/>
      <c r="M120" s="85"/>
      <c r="N120" s="85"/>
      <c r="O120" s="85"/>
      <c r="P120" s="85"/>
      <c r="Q120" s="85"/>
      <c r="R120" s="85"/>
      <c r="S120" s="85"/>
      <c r="T120" s="85"/>
      <c r="U120" s="85"/>
      <c r="V120" s="85"/>
      <c r="W120" s="85"/>
      <c r="X120" s="85"/>
      <c r="Y120" s="85"/>
      <c r="Z120" s="85"/>
      <c r="AA120" s="85"/>
      <c r="AB120" s="85"/>
      <c r="AC120" s="85"/>
      <c r="AD120" s="85"/>
      <c r="AE120" s="85"/>
      <c r="AF120" s="85"/>
      <c r="AG120" s="85"/>
      <c r="AH120" s="85"/>
      <c r="AI120" s="85"/>
      <c r="AJ120" s="85"/>
      <c r="AK120" s="85"/>
      <c r="AL120" s="85"/>
      <c r="AM120" s="85"/>
      <c r="AN120" s="85"/>
      <c r="AO120" s="85"/>
      <c r="AP120" s="85"/>
      <c r="AQ120" s="85"/>
      <c r="AR120" s="85"/>
      <c r="AS120" s="85"/>
      <c r="AT120" s="85"/>
      <c r="AU120" s="85"/>
      <c r="AV120" s="85"/>
      <c r="AW120" s="85"/>
      <c r="AX120" s="85"/>
      <c r="AY120" s="85"/>
      <c r="AZ120" s="85"/>
      <c r="BA120" s="85"/>
      <c r="BB120" s="85"/>
      <c r="BC120" s="85"/>
      <c r="BD120" s="85"/>
      <c r="BE120" s="85"/>
      <c r="BF120" s="85"/>
      <c r="BG120" s="85"/>
      <c r="BH120" s="85"/>
      <c r="BI120" s="85"/>
      <c r="BJ120" s="85"/>
      <c r="BK120" s="85"/>
      <c r="BL120" s="85"/>
      <c r="BM120" s="85"/>
      <c r="BN120" s="85"/>
      <c r="BO120" s="85"/>
      <c r="BP120" s="85"/>
    </row>
    <row r="121" spans="11:68">
      <c r="K121" s="85"/>
      <c r="L121" s="85"/>
      <c r="M121" s="85"/>
      <c r="N121" s="85"/>
      <c r="O121" s="85"/>
      <c r="P121" s="85"/>
      <c r="Q121" s="85"/>
      <c r="R121" s="85"/>
      <c r="S121" s="85"/>
      <c r="T121" s="85"/>
      <c r="U121" s="85"/>
      <c r="V121" s="85"/>
      <c r="W121" s="85"/>
      <c r="X121" s="85"/>
      <c r="Y121" s="85"/>
      <c r="Z121" s="85"/>
      <c r="AA121" s="85"/>
      <c r="AB121" s="85"/>
      <c r="AC121" s="85"/>
      <c r="AD121" s="85"/>
      <c r="AE121" s="85"/>
      <c r="AF121" s="85"/>
      <c r="AG121" s="85"/>
      <c r="AH121" s="85"/>
      <c r="AI121" s="85"/>
      <c r="AJ121" s="85"/>
      <c r="AK121" s="85"/>
      <c r="AL121" s="85"/>
      <c r="AM121" s="85"/>
      <c r="AN121" s="85"/>
      <c r="AO121" s="85"/>
      <c r="AP121" s="85"/>
      <c r="AQ121" s="85"/>
      <c r="AR121" s="85"/>
      <c r="AS121" s="85"/>
      <c r="AT121" s="85"/>
      <c r="AU121" s="85"/>
      <c r="AV121" s="85"/>
      <c r="AW121" s="85"/>
      <c r="AX121" s="85"/>
      <c r="AY121" s="85"/>
      <c r="AZ121" s="85"/>
      <c r="BA121" s="85"/>
      <c r="BB121" s="85"/>
      <c r="BC121" s="85"/>
      <c r="BD121" s="85"/>
      <c r="BE121" s="85"/>
      <c r="BF121" s="85"/>
      <c r="BG121" s="85"/>
      <c r="BH121" s="85"/>
      <c r="BI121" s="85"/>
      <c r="BJ121" s="85"/>
      <c r="BK121" s="85"/>
      <c r="BL121" s="85"/>
      <c r="BM121" s="85"/>
      <c r="BN121" s="85"/>
      <c r="BO121" s="85"/>
      <c r="BP121" s="85"/>
    </row>
    <row r="122" spans="11:68">
      <c r="K122" s="85"/>
      <c r="L122" s="85"/>
      <c r="M122" s="85"/>
      <c r="N122" s="85"/>
      <c r="O122" s="85"/>
      <c r="P122" s="85"/>
      <c r="Q122" s="85"/>
      <c r="R122" s="85"/>
      <c r="S122" s="85"/>
      <c r="T122" s="85"/>
      <c r="U122" s="85"/>
      <c r="V122" s="85"/>
      <c r="W122" s="85"/>
      <c r="X122" s="85"/>
      <c r="Y122" s="85"/>
      <c r="Z122" s="85"/>
      <c r="AA122" s="85"/>
      <c r="AB122" s="85"/>
      <c r="AC122" s="85"/>
      <c r="AD122" s="85"/>
      <c r="AE122" s="85"/>
      <c r="AF122" s="85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  <c r="AS122" s="85"/>
      <c r="AT122" s="85"/>
      <c r="AU122" s="85"/>
      <c r="AV122" s="85"/>
      <c r="AW122" s="85"/>
      <c r="AX122" s="85"/>
      <c r="AY122" s="85"/>
      <c r="AZ122" s="85"/>
      <c r="BA122" s="85"/>
      <c r="BB122" s="85"/>
      <c r="BC122" s="85"/>
      <c r="BD122" s="85"/>
      <c r="BE122" s="85"/>
      <c r="BF122" s="85"/>
      <c r="BG122" s="85"/>
      <c r="BH122" s="85"/>
      <c r="BI122" s="85"/>
      <c r="BJ122" s="85"/>
      <c r="BK122" s="85"/>
      <c r="BL122" s="85"/>
      <c r="BM122" s="85"/>
      <c r="BN122" s="85"/>
      <c r="BO122" s="85"/>
      <c r="BP122" s="85"/>
    </row>
    <row r="123" spans="11:68">
      <c r="K123" s="85"/>
      <c r="L123" s="85"/>
      <c r="M123" s="85"/>
      <c r="N123" s="85"/>
      <c r="O123" s="85"/>
      <c r="P123" s="85"/>
      <c r="Q123" s="85"/>
      <c r="R123" s="85"/>
      <c r="S123" s="85"/>
      <c r="T123" s="85"/>
      <c r="U123" s="85"/>
      <c r="V123" s="85"/>
      <c r="W123" s="85"/>
      <c r="X123" s="85"/>
      <c r="Y123" s="85"/>
      <c r="Z123" s="85"/>
      <c r="AA123" s="85"/>
      <c r="AB123" s="85"/>
      <c r="AC123" s="85"/>
      <c r="AD123" s="85"/>
      <c r="AE123" s="85"/>
      <c r="AF123" s="85"/>
      <c r="AG123" s="85"/>
      <c r="AH123" s="85"/>
      <c r="AI123" s="85"/>
      <c r="AJ123" s="85"/>
      <c r="AK123" s="85"/>
      <c r="AL123" s="85"/>
      <c r="AM123" s="85"/>
      <c r="AN123" s="85"/>
      <c r="AO123" s="85"/>
      <c r="AP123" s="85"/>
      <c r="AQ123" s="85"/>
      <c r="AR123" s="85"/>
      <c r="AS123" s="85"/>
      <c r="AT123" s="85"/>
      <c r="AU123" s="85"/>
      <c r="AV123" s="85"/>
      <c r="AW123" s="85"/>
      <c r="AX123" s="85"/>
      <c r="AY123" s="85"/>
      <c r="AZ123" s="85"/>
      <c r="BA123" s="85"/>
      <c r="BB123" s="85"/>
      <c r="BC123" s="85"/>
      <c r="BD123" s="85"/>
      <c r="BE123" s="85"/>
      <c r="BF123" s="85"/>
      <c r="BG123" s="85"/>
      <c r="BH123" s="85"/>
      <c r="BI123" s="85"/>
      <c r="BJ123" s="85"/>
      <c r="BK123" s="85"/>
      <c r="BL123" s="85"/>
      <c r="BM123" s="85"/>
      <c r="BN123" s="85"/>
      <c r="BO123" s="85"/>
      <c r="BP123" s="85"/>
    </row>
    <row r="124" spans="11:68">
      <c r="K124" s="85"/>
      <c r="L124" s="85"/>
      <c r="M124" s="85"/>
      <c r="N124" s="85"/>
      <c r="O124" s="85"/>
      <c r="P124" s="85"/>
      <c r="Q124" s="85"/>
      <c r="R124" s="85"/>
      <c r="S124" s="85"/>
      <c r="T124" s="85"/>
      <c r="U124" s="85"/>
      <c r="V124" s="85"/>
      <c r="W124" s="85"/>
      <c r="X124" s="85"/>
      <c r="Y124" s="85"/>
      <c r="Z124" s="85"/>
      <c r="AA124" s="85"/>
      <c r="AB124" s="85"/>
      <c r="AC124" s="85"/>
      <c r="AD124" s="85"/>
      <c r="AE124" s="85"/>
      <c r="AF124" s="85"/>
      <c r="AG124" s="85"/>
      <c r="AH124" s="85"/>
      <c r="AI124" s="85"/>
      <c r="AJ124" s="85"/>
      <c r="AK124" s="85"/>
      <c r="AL124" s="85"/>
      <c r="AM124" s="85"/>
      <c r="AN124" s="85"/>
      <c r="AO124" s="85"/>
      <c r="AP124" s="85"/>
      <c r="AQ124" s="85"/>
      <c r="AR124" s="85"/>
      <c r="AS124" s="85"/>
      <c r="AT124" s="85"/>
      <c r="AU124" s="85"/>
      <c r="AV124" s="85"/>
      <c r="AW124" s="85"/>
      <c r="AX124" s="85"/>
      <c r="AY124" s="85"/>
      <c r="AZ124" s="85"/>
      <c r="BA124" s="85"/>
      <c r="BB124" s="85"/>
      <c r="BC124" s="85"/>
      <c r="BD124" s="85"/>
      <c r="BE124" s="85"/>
      <c r="BF124" s="85"/>
      <c r="BG124" s="85"/>
      <c r="BH124" s="85"/>
      <c r="BI124" s="85"/>
      <c r="BJ124" s="85"/>
      <c r="BK124" s="85"/>
      <c r="BL124" s="85"/>
      <c r="BM124" s="85"/>
      <c r="BN124" s="85"/>
      <c r="BO124" s="85"/>
      <c r="BP124" s="85"/>
    </row>
    <row r="125" spans="11:68">
      <c r="K125" s="85"/>
      <c r="L125" s="85"/>
      <c r="M125" s="85"/>
      <c r="N125" s="85"/>
      <c r="O125" s="85"/>
      <c r="P125" s="85"/>
      <c r="Q125" s="85"/>
      <c r="R125" s="85"/>
      <c r="S125" s="85"/>
      <c r="T125" s="85"/>
      <c r="U125" s="85"/>
      <c r="V125" s="85"/>
      <c r="W125" s="85"/>
      <c r="X125" s="85"/>
      <c r="Y125" s="85"/>
      <c r="Z125" s="85"/>
      <c r="AA125" s="85"/>
      <c r="AB125" s="85"/>
      <c r="AC125" s="85"/>
      <c r="AD125" s="85"/>
      <c r="AE125" s="85"/>
      <c r="AF125" s="85"/>
      <c r="AG125" s="85"/>
      <c r="AH125" s="85"/>
      <c r="AI125" s="85"/>
      <c r="AJ125" s="85"/>
      <c r="AK125" s="85"/>
      <c r="AL125" s="85"/>
      <c r="AM125" s="85"/>
      <c r="AN125" s="85"/>
      <c r="AO125" s="85"/>
      <c r="AP125" s="85"/>
      <c r="AQ125" s="85"/>
      <c r="AR125" s="85"/>
      <c r="AS125" s="85"/>
      <c r="AT125" s="85"/>
      <c r="AU125" s="85"/>
      <c r="AV125" s="85"/>
      <c r="AW125" s="85"/>
      <c r="AX125" s="85"/>
      <c r="AY125" s="85"/>
      <c r="AZ125" s="85"/>
      <c r="BA125" s="85"/>
      <c r="BB125" s="85"/>
      <c r="BC125" s="85"/>
      <c r="BD125" s="85"/>
      <c r="BE125" s="85"/>
      <c r="BF125" s="85"/>
      <c r="BG125" s="85"/>
      <c r="BH125" s="85"/>
      <c r="BI125" s="85"/>
      <c r="BJ125" s="85"/>
      <c r="BK125" s="85"/>
      <c r="BL125" s="85"/>
      <c r="BM125" s="85"/>
      <c r="BN125" s="85"/>
      <c r="BO125" s="85"/>
      <c r="BP125" s="85"/>
    </row>
    <row r="126" spans="11:68">
      <c r="K126" s="85"/>
      <c r="L126" s="85"/>
      <c r="M126" s="85"/>
      <c r="N126" s="85"/>
      <c r="O126" s="85"/>
      <c r="P126" s="85"/>
      <c r="Q126" s="85"/>
      <c r="R126" s="85"/>
      <c r="S126" s="85"/>
      <c r="T126" s="85"/>
      <c r="U126" s="85"/>
      <c r="V126" s="85"/>
      <c r="W126" s="85"/>
      <c r="X126" s="85"/>
      <c r="Y126" s="85"/>
      <c r="Z126" s="85"/>
      <c r="AA126" s="85"/>
      <c r="AB126" s="85"/>
      <c r="AC126" s="85"/>
      <c r="AD126" s="85"/>
      <c r="AE126" s="85"/>
      <c r="AF126" s="85"/>
      <c r="AG126" s="85"/>
      <c r="AH126" s="85"/>
      <c r="AI126" s="85"/>
      <c r="AJ126" s="85"/>
      <c r="AK126" s="85"/>
      <c r="AL126" s="85"/>
      <c r="AM126" s="85"/>
      <c r="AN126" s="85"/>
      <c r="AO126" s="85"/>
      <c r="AP126" s="85"/>
      <c r="AQ126" s="85"/>
      <c r="AR126" s="85"/>
      <c r="AS126" s="85"/>
      <c r="AT126" s="85"/>
      <c r="AU126" s="85"/>
      <c r="AV126" s="85"/>
      <c r="AW126" s="85"/>
      <c r="AX126" s="85"/>
      <c r="AY126" s="85"/>
      <c r="AZ126" s="85"/>
      <c r="BA126" s="85"/>
      <c r="BB126" s="85"/>
      <c r="BC126" s="85"/>
      <c r="BD126" s="85"/>
      <c r="BE126" s="85"/>
      <c r="BF126" s="85"/>
      <c r="BG126" s="85"/>
      <c r="BH126" s="85"/>
      <c r="BI126" s="85"/>
      <c r="BJ126" s="85"/>
      <c r="BK126" s="85"/>
      <c r="BL126" s="85"/>
      <c r="BM126" s="85"/>
      <c r="BN126" s="85"/>
      <c r="BO126" s="85"/>
      <c r="BP126" s="85"/>
    </row>
    <row r="127" spans="11:68">
      <c r="K127" s="85"/>
      <c r="L127" s="85"/>
      <c r="M127" s="85"/>
      <c r="N127" s="85"/>
      <c r="O127" s="85"/>
      <c r="P127" s="85"/>
      <c r="Q127" s="85"/>
      <c r="R127" s="85"/>
      <c r="S127" s="85"/>
      <c r="T127" s="85"/>
      <c r="U127" s="85"/>
      <c r="V127" s="85"/>
      <c r="W127" s="85"/>
      <c r="X127" s="85"/>
      <c r="Y127" s="85"/>
      <c r="Z127" s="85"/>
      <c r="AA127" s="85"/>
      <c r="AB127" s="85"/>
      <c r="AC127" s="85"/>
      <c r="AD127" s="85"/>
      <c r="AE127" s="85"/>
      <c r="AF127" s="85"/>
      <c r="AG127" s="85"/>
      <c r="AH127" s="85"/>
      <c r="AI127" s="85"/>
      <c r="AJ127" s="85"/>
      <c r="AK127" s="85"/>
      <c r="AL127" s="85"/>
      <c r="AM127" s="85"/>
      <c r="AN127" s="85"/>
      <c r="AO127" s="85"/>
      <c r="AP127" s="85"/>
      <c r="AQ127" s="85"/>
      <c r="AR127" s="85"/>
      <c r="AS127" s="85"/>
      <c r="AT127" s="85"/>
      <c r="AU127" s="85"/>
      <c r="AV127" s="85"/>
      <c r="AW127" s="85"/>
      <c r="AX127" s="85"/>
      <c r="AY127" s="85"/>
      <c r="AZ127" s="85"/>
      <c r="BA127" s="85"/>
      <c r="BB127" s="85"/>
      <c r="BC127" s="85"/>
      <c r="BD127" s="85"/>
      <c r="BE127" s="85"/>
      <c r="BF127" s="85"/>
      <c r="BG127" s="85"/>
      <c r="BH127" s="85"/>
      <c r="BI127" s="85"/>
      <c r="BJ127" s="85"/>
      <c r="BK127" s="85"/>
      <c r="BL127" s="85"/>
      <c r="BM127" s="85"/>
      <c r="BN127" s="85"/>
      <c r="BO127" s="85"/>
      <c r="BP127" s="85"/>
    </row>
    <row r="128" spans="11:68">
      <c r="K128" s="85"/>
      <c r="L128" s="85"/>
      <c r="M128" s="85"/>
      <c r="N128" s="85"/>
      <c r="O128" s="85"/>
      <c r="P128" s="85"/>
      <c r="Q128" s="85"/>
      <c r="R128" s="85"/>
      <c r="S128" s="85"/>
      <c r="T128" s="85"/>
      <c r="U128" s="85"/>
      <c r="V128" s="85"/>
      <c r="W128" s="85"/>
      <c r="X128" s="85"/>
      <c r="Y128" s="85"/>
      <c r="Z128" s="85"/>
      <c r="AA128" s="85"/>
      <c r="AB128" s="85"/>
      <c r="AC128" s="85"/>
      <c r="AD128" s="85"/>
      <c r="AE128" s="85"/>
      <c r="AF128" s="85"/>
      <c r="AG128" s="85"/>
      <c r="AH128" s="85"/>
      <c r="AI128" s="85"/>
      <c r="AJ128" s="85"/>
      <c r="AK128" s="85"/>
      <c r="AL128" s="85"/>
      <c r="AM128" s="85"/>
      <c r="AN128" s="85"/>
      <c r="AO128" s="85"/>
      <c r="AP128" s="85"/>
      <c r="AQ128" s="85"/>
      <c r="AR128" s="85"/>
      <c r="AS128" s="85"/>
      <c r="AT128" s="85"/>
      <c r="AU128" s="85"/>
      <c r="AV128" s="85"/>
      <c r="AW128" s="85"/>
      <c r="AX128" s="85"/>
      <c r="AY128" s="85"/>
      <c r="AZ128" s="85"/>
      <c r="BA128" s="85"/>
      <c r="BB128" s="85"/>
      <c r="BC128" s="85"/>
      <c r="BD128" s="85"/>
      <c r="BE128" s="85"/>
      <c r="BF128" s="85"/>
      <c r="BG128" s="85"/>
      <c r="BH128" s="85"/>
      <c r="BI128" s="85"/>
      <c r="BJ128" s="85"/>
      <c r="BK128" s="85"/>
      <c r="BL128" s="85"/>
      <c r="BM128" s="85"/>
      <c r="BN128" s="85"/>
      <c r="BO128" s="85"/>
      <c r="BP128" s="85"/>
    </row>
    <row r="129" spans="11:68">
      <c r="K129" s="85"/>
      <c r="L129" s="85"/>
      <c r="M129" s="85"/>
      <c r="N129" s="85"/>
      <c r="O129" s="85"/>
      <c r="P129" s="85"/>
      <c r="Q129" s="85"/>
      <c r="R129" s="85"/>
      <c r="S129" s="85"/>
      <c r="T129" s="85"/>
      <c r="U129" s="85"/>
      <c r="V129" s="85"/>
      <c r="W129" s="85"/>
      <c r="X129" s="85"/>
      <c r="Y129" s="85"/>
      <c r="Z129" s="85"/>
      <c r="AA129" s="85"/>
      <c r="AB129" s="85"/>
      <c r="AC129" s="85"/>
      <c r="AD129" s="85"/>
      <c r="AE129" s="85"/>
      <c r="AF129" s="85"/>
      <c r="AG129" s="85"/>
      <c r="AH129" s="85"/>
      <c r="AI129" s="85"/>
      <c r="AJ129" s="85"/>
      <c r="AK129" s="85"/>
      <c r="AL129" s="85"/>
      <c r="AM129" s="85"/>
      <c r="AN129" s="85"/>
      <c r="AO129" s="85"/>
      <c r="AP129" s="85"/>
      <c r="AQ129" s="85"/>
      <c r="AR129" s="85"/>
      <c r="AS129" s="85"/>
      <c r="AT129" s="85"/>
      <c r="AU129" s="85"/>
      <c r="AV129" s="85"/>
      <c r="AW129" s="85"/>
      <c r="AX129" s="85"/>
      <c r="AY129" s="85"/>
      <c r="AZ129" s="85"/>
      <c r="BA129" s="85"/>
      <c r="BB129" s="85"/>
      <c r="BC129" s="85"/>
      <c r="BD129" s="85"/>
      <c r="BE129" s="85"/>
      <c r="BF129" s="85"/>
      <c r="BG129" s="85"/>
      <c r="BH129" s="85"/>
      <c r="BI129" s="85"/>
      <c r="BJ129" s="85"/>
      <c r="BK129" s="85"/>
      <c r="BL129" s="85"/>
      <c r="BM129" s="85"/>
      <c r="BN129" s="85"/>
      <c r="BO129" s="85"/>
      <c r="BP129" s="85"/>
    </row>
    <row r="130" spans="11:68">
      <c r="K130" s="85"/>
      <c r="L130" s="85"/>
      <c r="M130" s="85"/>
      <c r="N130" s="85"/>
      <c r="O130" s="85"/>
      <c r="P130" s="85"/>
      <c r="Q130" s="85"/>
      <c r="R130" s="85"/>
      <c r="S130" s="85"/>
      <c r="T130" s="85"/>
      <c r="U130" s="85"/>
      <c r="V130" s="85"/>
      <c r="W130" s="85"/>
      <c r="X130" s="85"/>
      <c r="Y130" s="85"/>
      <c r="Z130" s="85"/>
      <c r="AA130" s="85"/>
      <c r="AB130" s="85"/>
      <c r="AC130" s="85"/>
      <c r="AD130" s="85"/>
      <c r="AE130" s="85"/>
      <c r="AF130" s="85"/>
      <c r="AG130" s="85"/>
      <c r="AH130" s="85"/>
      <c r="AI130" s="85"/>
      <c r="AJ130" s="85"/>
      <c r="AK130" s="85"/>
      <c r="AL130" s="85"/>
      <c r="AM130" s="85"/>
      <c r="AN130" s="85"/>
      <c r="AO130" s="85"/>
      <c r="AP130" s="85"/>
      <c r="AQ130" s="85"/>
      <c r="AR130" s="85"/>
      <c r="AS130" s="85"/>
      <c r="AT130" s="85"/>
      <c r="AU130" s="85"/>
      <c r="AV130" s="85"/>
      <c r="AW130" s="85"/>
      <c r="AX130" s="85"/>
      <c r="AY130" s="85"/>
      <c r="AZ130" s="85"/>
      <c r="BA130" s="85"/>
      <c r="BB130" s="85"/>
      <c r="BC130" s="85"/>
      <c r="BD130" s="85"/>
      <c r="BE130" s="85"/>
      <c r="BF130" s="85"/>
      <c r="BG130" s="85"/>
      <c r="BH130" s="85"/>
      <c r="BI130" s="85"/>
      <c r="BJ130" s="85"/>
      <c r="BK130" s="85"/>
      <c r="BL130" s="85"/>
      <c r="BM130" s="85"/>
      <c r="BN130" s="85"/>
      <c r="BO130" s="85"/>
      <c r="BP130" s="85"/>
    </row>
    <row r="131" spans="11:68">
      <c r="K131" s="85"/>
      <c r="L131" s="85"/>
      <c r="M131" s="85"/>
      <c r="N131" s="85"/>
      <c r="O131" s="85"/>
      <c r="P131" s="85"/>
      <c r="Q131" s="85"/>
      <c r="R131" s="85"/>
      <c r="S131" s="85"/>
      <c r="T131" s="85"/>
      <c r="U131" s="85"/>
      <c r="V131" s="85"/>
      <c r="W131" s="85"/>
      <c r="X131" s="85"/>
      <c r="Y131" s="85"/>
      <c r="Z131" s="85"/>
      <c r="AA131" s="85"/>
      <c r="AB131" s="85"/>
      <c r="AC131" s="85"/>
      <c r="AD131" s="85"/>
      <c r="AE131" s="85"/>
      <c r="AF131" s="85"/>
      <c r="AG131" s="85"/>
      <c r="AH131" s="85"/>
      <c r="AI131" s="85"/>
      <c r="AJ131" s="85"/>
      <c r="AK131" s="85"/>
      <c r="AL131" s="85"/>
      <c r="AM131" s="85"/>
      <c r="AN131" s="85"/>
      <c r="AO131" s="85"/>
      <c r="AP131" s="85"/>
      <c r="AQ131" s="85"/>
      <c r="AR131" s="85"/>
      <c r="AS131" s="85"/>
      <c r="AT131" s="85"/>
      <c r="AU131" s="85"/>
      <c r="AV131" s="85"/>
      <c r="AW131" s="85"/>
      <c r="AX131" s="85"/>
      <c r="AY131" s="85"/>
      <c r="AZ131" s="85"/>
      <c r="BA131" s="85"/>
      <c r="BB131" s="85"/>
      <c r="BC131" s="85"/>
      <c r="BD131" s="85"/>
      <c r="BE131" s="85"/>
      <c r="BF131" s="85"/>
      <c r="BG131" s="85"/>
      <c r="BH131" s="85"/>
      <c r="BI131" s="85"/>
      <c r="BJ131" s="85"/>
      <c r="BK131" s="85"/>
      <c r="BL131" s="85"/>
      <c r="BM131" s="85"/>
      <c r="BN131" s="85"/>
      <c r="BO131" s="85"/>
      <c r="BP131" s="85"/>
    </row>
    <row r="132" spans="11:68">
      <c r="K132" s="85"/>
      <c r="L132" s="85"/>
      <c r="M132" s="85"/>
      <c r="N132" s="85"/>
      <c r="O132" s="85"/>
      <c r="P132" s="85"/>
      <c r="Q132" s="85"/>
      <c r="R132" s="85"/>
      <c r="S132" s="85"/>
      <c r="T132" s="85"/>
      <c r="U132" s="85"/>
      <c r="V132" s="85"/>
      <c r="W132" s="85"/>
      <c r="X132" s="85"/>
      <c r="Y132" s="85"/>
      <c r="Z132" s="85"/>
      <c r="AA132" s="85"/>
      <c r="AB132" s="85"/>
      <c r="AC132" s="85"/>
      <c r="AD132" s="85"/>
      <c r="AE132" s="85"/>
      <c r="AF132" s="85"/>
      <c r="AG132" s="85"/>
      <c r="AH132" s="85"/>
      <c r="AI132" s="85"/>
      <c r="AJ132" s="85"/>
      <c r="AK132" s="85"/>
      <c r="AL132" s="85"/>
      <c r="AM132" s="85"/>
      <c r="AN132" s="85"/>
      <c r="AO132" s="85"/>
      <c r="AP132" s="85"/>
      <c r="AQ132" s="85"/>
      <c r="AR132" s="85"/>
      <c r="AS132" s="85"/>
      <c r="AT132" s="85"/>
      <c r="AU132" s="85"/>
      <c r="AV132" s="85"/>
      <c r="AW132" s="85"/>
      <c r="AX132" s="85"/>
      <c r="AY132" s="85"/>
      <c r="AZ132" s="85"/>
      <c r="BA132" s="85"/>
      <c r="BB132" s="85"/>
      <c r="BC132" s="85"/>
      <c r="BD132" s="85"/>
      <c r="BE132" s="85"/>
      <c r="BF132" s="85"/>
      <c r="BG132" s="85"/>
      <c r="BH132" s="85"/>
      <c r="BI132" s="85"/>
      <c r="BJ132" s="85"/>
      <c r="BK132" s="85"/>
      <c r="BL132" s="85"/>
      <c r="BM132" s="85"/>
      <c r="BN132" s="85"/>
      <c r="BO132" s="85"/>
      <c r="BP132" s="85"/>
    </row>
    <row r="133" spans="11:68"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  <c r="Z133" s="85"/>
      <c r="AA133" s="85"/>
      <c r="AB133" s="85"/>
      <c r="AC133" s="85"/>
      <c r="AD133" s="85"/>
      <c r="AE133" s="85"/>
      <c r="AF133" s="85"/>
      <c r="AG133" s="85"/>
      <c r="AH133" s="85"/>
      <c r="AI133" s="85"/>
      <c r="AJ133" s="85"/>
      <c r="AK133" s="85"/>
      <c r="AL133" s="85"/>
      <c r="AM133" s="85"/>
      <c r="AN133" s="85"/>
      <c r="AO133" s="85"/>
      <c r="AP133" s="85"/>
      <c r="AQ133" s="85"/>
      <c r="AR133" s="85"/>
      <c r="AS133" s="85"/>
      <c r="AT133" s="85"/>
      <c r="AU133" s="85"/>
      <c r="AV133" s="85"/>
      <c r="AW133" s="85"/>
      <c r="AX133" s="85"/>
      <c r="AY133" s="85"/>
      <c r="AZ133" s="85"/>
      <c r="BA133" s="85"/>
      <c r="BB133" s="85"/>
      <c r="BC133" s="85"/>
      <c r="BD133" s="85"/>
      <c r="BE133" s="85"/>
      <c r="BF133" s="85"/>
      <c r="BG133" s="85"/>
      <c r="BH133" s="85"/>
      <c r="BI133" s="85"/>
      <c r="BJ133" s="85"/>
      <c r="BK133" s="85"/>
      <c r="BL133" s="85"/>
      <c r="BM133" s="85"/>
      <c r="BN133" s="85"/>
      <c r="BO133" s="85"/>
      <c r="BP133" s="85"/>
    </row>
    <row r="134" spans="11:68"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  <c r="Z134" s="85"/>
      <c r="AA134" s="85"/>
      <c r="AB134" s="85"/>
      <c r="AC134" s="85"/>
      <c r="AD134" s="85"/>
      <c r="AE134" s="85"/>
      <c r="AF134" s="85"/>
      <c r="AG134" s="85"/>
      <c r="AH134" s="85"/>
      <c r="AI134" s="85"/>
      <c r="AJ134" s="85"/>
      <c r="AK134" s="85"/>
      <c r="AL134" s="85"/>
      <c r="AM134" s="85"/>
      <c r="AN134" s="85"/>
      <c r="AO134" s="85"/>
      <c r="AP134" s="85"/>
      <c r="AQ134" s="85"/>
      <c r="AR134" s="85"/>
      <c r="AS134" s="85"/>
      <c r="AT134" s="85"/>
      <c r="AU134" s="85"/>
      <c r="AV134" s="85"/>
      <c r="AW134" s="85"/>
      <c r="AX134" s="85"/>
      <c r="AY134" s="85"/>
      <c r="AZ134" s="85"/>
      <c r="BA134" s="85"/>
      <c r="BB134" s="85"/>
      <c r="BC134" s="85"/>
      <c r="BD134" s="85"/>
      <c r="BE134" s="85"/>
      <c r="BF134" s="85"/>
      <c r="BG134" s="85"/>
      <c r="BH134" s="85"/>
      <c r="BI134" s="85"/>
      <c r="BJ134" s="85"/>
      <c r="BK134" s="85"/>
      <c r="BL134" s="85"/>
      <c r="BM134" s="85"/>
      <c r="BN134" s="85"/>
      <c r="BO134" s="85"/>
      <c r="BP134" s="85"/>
    </row>
    <row r="135" spans="11:68"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  <c r="Z135" s="85"/>
      <c r="AA135" s="85"/>
      <c r="AB135" s="85"/>
      <c r="AC135" s="85"/>
      <c r="AD135" s="85"/>
      <c r="AE135" s="85"/>
      <c r="AF135" s="85"/>
      <c r="AG135" s="85"/>
      <c r="AH135" s="85"/>
      <c r="AI135" s="85"/>
      <c r="AJ135" s="85"/>
      <c r="AK135" s="85"/>
      <c r="AL135" s="85"/>
      <c r="AM135" s="85"/>
      <c r="AN135" s="85"/>
      <c r="AO135" s="85"/>
      <c r="AP135" s="85"/>
      <c r="AQ135" s="85"/>
      <c r="AR135" s="85"/>
      <c r="AS135" s="85"/>
      <c r="AT135" s="85"/>
      <c r="AU135" s="85"/>
      <c r="AV135" s="85"/>
      <c r="AW135" s="85"/>
      <c r="AX135" s="85"/>
      <c r="AY135" s="85"/>
      <c r="AZ135" s="85"/>
      <c r="BA135" s="85"/>
      <c r="BB135" s="85"/>
      <c r="BC135" s="85"/>
      <c r="BD135" s="85"/>
      <c r="BE135" s="85"/>
      <c r="BF135" s="85"/>
      <c r="BG135" s="85"/>
      <c r="BH135" s="85"/>
      <c r="BI135" s="85"/>
      <c r="BJ135" s="85"/>
      <c r="BK135" s="85"/>
      <c r="BL135" s="85"/>
      <c r="BM135" s="85"/>
      <c r="BN135" s="85"/>
      <c r="BO135" s="85"/>
      <c r="BP135" s="85"/>
    </row>
    <row r="136" spans="11:68">
      <c r="K136" s="85"/>
      <c r="L136" s="85"/>
      <c r="M136" s="85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  <c r="Z136" s="85"/>
      <c r="AA136" s="85"/>
      <c r="AB136" s="85"/>
      <c r="AC136" s="85"/>
      <c r="AD136" s="85"/>
      <c r="AE136" s="85"/>
      <c r="AF136" s="85"/>
      <c r="AG136" s="85"/>
      <c r="AH136" s="85"/>
      <c r="AI136" s="85"/>
      <c r="AJ136" s="85"/>
      <c r="AK136" s="85"/>
      <c r="AL136" s="85"/>
      <c r="AM136" s="85"/>
      <c r="AN136" s="85"/>
      <c r="AO136" s="85"/>
      <c r="AP136" s="85"/>
      <c r="AQ136" s="85"/>
      <c r="AR136" s="85"/>
      <c r="AS136" s="85"/>
      <c r="AT136" s="85"/>
      <c r="AU136" s="85"/>
      <c r="AV136" s="85"/>
      <c r="AW136" s="85"/>
      <c r="AX136" s="85"/>
      <c r="AY136" s="85"/>
      <c r="AZ136" s="85"/>
      <c r="BA136" s="85"/>
      <c r="BB136" s="85"/>
      <c r="BC136" s="85"/>
      <c r="BD136" s="85"/>
      <c r="BE136" s="85"/>
      <c r="BF136" s="85"/>
      <c r="BG136" s="85"/>
      <c r="BH136" s="85"/>
      <c r="BI136" s="85"/>
      <c r="BJ136" s="85"/>
      <c r="BK136" s="85"/>
      <c r="BL136" s="85"/>
      <c r="BM136" s="85"/>
      <c r="BN136" s="85"/>
      <c r="BO136" s="85"/>
      <c r="BP136" s="85"/>
    </row>
    <row r="137" spans="11:68">
      <c r="K137" s="85"/>
      <c r="L137" s="85"/>
      <c r="M137" s="85"/>
      <c r="N137" s="85"/>
      <c r="O137" s="85"/>
      <c r="P137" s="85"/>
      <c r="Q137" s="85"/>
      <c r="R137" s="85"/>
      <c r="S137" s="85"/>
      <c r="T137" s="85"/>
      <c r="U137" s="85"/>
      <c r="V137" s="85"/>
      <c r="W137" s="85"/>
      <c r="X137" s="85"/>
      <c r="Y137" s="85"/>
      <c r="Z137" s="85"/>
      <c r="AA137" s="85"/>
      <c r="AB137" s="85"/>
      <c r="AC137" s="85"/>
      <c r="AD137" s="85"/>
      <c r="AE137" s="85"/>
      <c r="AF137" s="85"/>
      <c r="AG137" s="85"/>
      <c r="AH137" s="85"/>
      <c r="AI137" s="85"/>
      <c r="AJ137" s="85"/>
      <c r="AK137" s="85"/>
      <c r="AL137" s="85"/>
      <c r="AM137" s="85"/>
      <c r="AN137" s="85"/>
      <c r="AO137" s="85"/>
      <c r="AP137" s="85"/>
      <c r="AQ137" s="85"/>
      <c r="AR137" s="85"/>
      <c r="AS137" s="85"/>
      <c r="AT137" s="85"/>
      <c r="AU137" s="85"/>
      <c r="AV137" s="85"/>
      <c r="AW137" s="85"/>
      <c r="AX137" s="85"/>
      <c r="AY137" s="85"/>
      <c r="AZ137" s="85"/>
      <c r="BA137" s="85"/>
      <c r="BB137" s="85"/>
      <c r="BC137" s="85"/>
      <c r="BD137" s="85"/>
      <c r="BE137" s="85"/>
      <c r="BF137" s="85"/>
      <c r="BG137" s="85"/>
      <c r="BH137" s="85"/>
      <c r="BI137" s="85"/>
      <c r="BJ137" s="85"/>
      <c r="BK137" s="85"/>
      <c r="BL137" s="85"/>
      <c r="BM137" s="85"/>
      <c r="BN137" s="85"/>
      <c r="BO137" s="85"/>
      <c r="BP137" s="85"/>
    </row>
  </sheetData>
  <mergeCells count="7">
    <mergeCell ref="A96:A97"/>
    <mergeCell ref="C98:I98"/>
    <mergeCell ref="A11:A29"/>
    <mergeCell ref="A84:A89"/>
    <mergeCell ref="A91:A94"/>
    <mergeCell ref="A31:A32"/>
    <mergeCell ref="A34:A82"/>
  </mergeCells>
  <printOptions horizontalCentered="1" verticalCentered="1"/>
  <pageMargins left="0.75" right="0.75" top="1" bottom="1" header="0.5" footer="0.5"/>
  <pageSetup scale="33" orientation="landscape"/>
  <headerFooter alignWithMargins="0"/>
  <colBreaks count="1" manualBreakCount="1">
    <brk id="11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272"/>
  <sheetViews>
    <sheetView showGridLines="0" zoomScale="90" zoomScaleNormal="90" zoomScalePageLayoutView="90" workbookViewId="0">
      <selection activeCell="D9" sqref="D9"/>
    </sheetView>
  </sheetViews>
  <sheetFormatPr baseColWidth="10" defaultColWidth="8.83203125" defaultRowHeight="12" x14ac:dyDescent="0"/>
  <cols>
    <col min="1" max="1" width="8.83203125" style="85"/>
    <col min="2" max="2" width="31" style="182" customWidth="1"/>
    <col min="3" max="3" width="172.1640625" style="1" customWidth="1"/>
    <col min="4" max="4" width="15.5" style="7" customWidth="1"/>
    <col min="5" max="5" width="4.83203125" style="1" customWidth="1"/>
    <col min="6" max="6" width="0.5" style="1" hidden="1" customWidth="1"/>
    <col min="7" max="7" width="9.5" style="1" hidden="1" customWidth="1"/>
    <col min="8" max="8" width="18.33203125" style="1" hidden="1" customWidth="1"/>
    <col min="9" max="9" width="17.6640625" style="8" customWidth="1"/>
    <col min="10" max="10" width="17.1640625" style="77" customWidth="1"/>
    <col min="11" max="11" width="17" style="196" customWidth="1"/>
    <col min="12" max="12" width="15.5" style="190" customWidth="1"/>
    <col min="13" max="13" width="13.5" style="190" customWidth="1"/>
    <col min="14" max="14" width="11.83203125" style="190" bestFit="1" customWidth="1"/>
    <col min="15" max="15" width="10.5" style="190" bestFit="1" customWidth="1"/>
    <col min="16" max="16" width="10.5" style="191" bestFit="1" customWidth="1"/>
    <col min="17" max="17" width="8.83203125" style="191"/>
    <col min="18" max="18" width="10.5" style="191" bestFit="1" customWidth="1"/>
    <col min="19" max="31" width="8.83203125" style="191"/>
    <col min="32" max="59" width="8.83203125" style="82"/>
    <col min="60" max="60" width="8.83203125" style="79"/>
    <col min="61" max="246" width="8.83203125" style="2"/>
    <col min="247" max="16384" width="8.83203125" style="1"/>
  </cols>
  <sheetData>
    <row r="1" spans="1:246" ht="95" customHeight="1">
      <c r="B1" s="285" t="s">
        <v>444</v>
      </c>
      <c r="C1" s="285"/>
      <c r="D1" s="285"/>
      <c r="E1" s="285"/>
      <c r="F1" s="285"/>
      <c r="G1" s="285"/>
      <c r="H1" s="285"/>
      <c r="I1" s="285"/>
      <c r="J1" s="285"/>
    </row>
    <row r="2" spans="1:246" ht="95" customHeight="1">
      <c r="B2" s="285"/>
      <c r="C2" s="285"/>
      <c r="D2" s="285"/>
      <c r="E2" s="285"/>
      <c r="F2" s="285"/>
      <c r="G2" s="285"/>
      <c r="H2" s="285"/>
      <c r="I2" s="285"/>
      <c r="J2" s="285"/>
    </row>
    <row r="3" spans="1:246" ht="95" customHeight="1">
      <c r="B3" s="285"/>
      <c r="C3" s="285"/>
      <c r="D3" s="285"/>
      <c r="E3" s="285"/>
      <c r="F3" s="285"/>
      <c r="G3" s="285"/>
      <c r="H3" s="285"/>
      <c r="I3" s="285"/>
      <c r="J3" s="285"/>
    </row>
    <row r="4" spans="1:246" ht="95" customHeight="1">
      <c r="B4" s="285"/>
      <c r="C4" s="285"/>
      <c r="D4" s="285"/>
      <c r="E4" s="285"/>
      <c r="F4" s="285"/>
      <c r="G4" s="285"/>
      <c r="H4" s="285"/>
      <c r="I4" s="285"/>
      <c r="J4" s="285"/>
    </row>
    <row r="5" spans="1:246" ht="95" customHeight="1">
      <c r="B5" s="285"/>
      <c r="C5" s="285"/>
      <c r="D5" s="285"/>
      <c r="E5" s="285"/>
      <c r="F5" s="285"/>
      <c r="G5" s="285"/>
      <c r="H5" s="285"/>
      <c r="I5" s="285"/>
      <c r="J5" s="285"/>
      <c r="K5" s="197"/>
    </row>
    <row r="6" spans="1:246" ht="95" customHeight="1">
      <c r="B6" s="285"/>
      <c r="C6" s="285"/>
      <c r="D6" s="285"/>
      <c r="E6" s="285"/>
      <c r="F6" s="285"/>
      <c r="G6" s="285"/>
      <c r="H6" s="285"/>
      <c r="I6" s="285"/>
      <c r="J6" s="285"/>
      <c r="K6" s="198"/>
    </row>
    <row r="7" spans="1:246" ht="95" customHeight="1">
      <c r="B7" s="285"/>
      <c r="C7" s="285"/>
      <c r="D7" s="285"/>
      <c r="E7" s="285"/>
      <c r="F7" s="285"/>
      <c r="G7" s="285"/>
      <c r="H7" s="285"/>
      <c r="I7" s="285"/>
      <c r="J7" s="285"/>
      <c r="K7" s="199"/>
    </row>
    <row r="8" spans="1:246" ht="74" customHeight="1">
      <c r="B8" s="286"/>
      <c r="C8" s="286"/>
      <c r="D8" s="286"/>
      <c r="E8" s="286"/>
      <c r="F8" s="286"/>
      <c r="G8" s="286"/>
      <c r="H8" s="286"/>
      <c r="I8" s="286"/>
      <c r="J8" s="286"/>
      <c r="K8" s="200"/>
    </row>
    <row r="9" spans="1:246" s="4" customFormat="1" ht="15">
      <c r="A9" s="194" t="s">
        <v>748</v>
      </c>
      <c r="B9" s="120" t="s">
        <v>437</v>
      </c>
      <c r="C9" s="116" t="s">
        <v>438</v>
      </c>
      <c r="D9" s="222" t="s">
        <v>154</v>
      </c>
      <c r="E9" s="10" t="s">
        <v>444</v>
      </c>
      <c r="F9" s="10" t="s">
        <v>23</v>
      </c>
      <c r="G9" s="10" t="s">
        <v>24</v>
      </c>
      <c r="H9" s="10" t="s">
        <v>22</v>
      </c>
      <c r="I9" s="11" t="s">
        <v>155</v>
      </c>
      <c r="J9" s="72" t="s">
        <v>156</v>
      </c>
      <c r="K9" s="146" t="s">
        <v>444</v>
      </c>
      <c r="L9" s="186" t="s">
        <v>150</v>
      </c>
      <c r="M9" s="186" t="s">
        <v>151</v>
      </c>
      <c r="N9" s="186" t="s">
        <v>152</v>
      </c>
      <c r="O9" s="187"/>
      <c r="P9" s="187"/>
      <c r="Q9" s="187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78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</row>
    <row r="10" spans="1:246" s="4" customFormat="1" ht="21" customHeight="1">
      <c r="A10" s="236"/>
      <c r="B10" s="121" t="s">
        <v>210</v>
      </c>
      <c r="C10" s="117"/>
      <c r="D10" s="13"/>
      <c r="E10" s="12"/>
      <c r="F10" s="12"/>
      <c r="G10" s="12"/>
      <c r="H10" s="12"/>
      <c r="I10" s="14"/>
      <c r="J10" s="73"/>
      <c r="K10" s="147"/>
      <c r="L10" s="188"/>
      <c r="M10" s="188"/>
      <c r="N10" s="186"/>
      <c r="O10" s="189"/>
      <c r="P10" s="189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78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</row>
    <row r="11" spans="1:246" ht="18" customHeight="1">
      <c r="A11" s="272" t="s">
        <v>747</v>
      </c>
      <c r="B11" s="169" t="s">
        <v>187</v>
      </c>
      <c r="C11" s="32" t="s">
        <v>193</v>
      </c>
      <c r="D11" s="15">
        <v>677.04</v>
      </c>
      <c r="E11" s="16" t="s">
        <v>439</v>
      </c>
      <c r="F11" s="17"/>
      <c r="G11" s="17"/>
      <c r="H11" s="17"/>
      <c r="I11" s="18">
        <v>0</v>
      </c>
      <c r="J11" s="74">
        <f t="shared" ref="J11:J18" si="0">I11*D11</f>
        <v>0</v>
      </c>
      <c r="K11" s="148"/>
      <c r="L11" s="186"/>
      <c r="M11" s="191"/>
      <c r="N11" s="191"/>
      <c r="P11" s="190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</row>
    <row r="12" spans="1:246" ht="18" customHeight="1">
      <c r="A12" s="272"/>
      <c r="B12" s="170" t="s">
        <v>188</v>
      </c>
      <c r="C12" s="39" t="s">
        <v>194</v>
      </c>
      <c r="D12" s="15">
        <v>1081.5999999999999</v>
      </c>
      <c r="E12" s="20" t="s">
        <v>439</v>
      </c>
      <c r="F12" s="21"/>
      <c r="G12" s="21"/>
      <c r="H12" s="21"/>
      <c r="I12" s="22">
        <v>0</v>
      </c>
      <c r="J12" s="75">
        <f t="shared" si="0"/>
        <v>0</v>
      </c>
      <c r="K12" s="148"/>
      <c r="L12" s="186"/>
      <c r="M12" s="191"/>
      <c r="N12" s="191"/>
      <c r="P12" s="190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</row>
    <row r="13" spans="1:246" s="4" customFormat="1" ht="21" customHeight="1">
      <c r="A13" s="272"/>
      <c r="B13" s="121" t="s">
        <v>211</v>
      </c>
      <c r="C13" s="117"/>
      <c r="D13" s="13"/>
      <c r="E13" s="12"/>
      <c r="F13" s="12"/>
      <c r="G13" s="12"/>
      <c r="H13" s="12"/>
      <c r="I13" s="14"/>
      <c r="J13" s="73"/>
      <c r="K13" s="147"/>
      <c r="L13" s="188"/>
      <c r="M13" s="188"/>
      <c r="N13" s="186"/>
      <c r="O13" s="189"/>
      <c r="P13" s="189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  <c r="BH13" s="78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</row>
    <row r="14" spans="1:246" ht="18" customHeight="1">
      <c r="A14" s="272"/>
      <c r="B14" s="169" t="s">
        <v>186</v>
      </c>
      <c r="C14" s="32" t="s">
        <v>195</v>
      </c>
      <c r="D14" s="15">
        <v>665.18</v>
      </c>
      <c r="E14" s="16" t="s">
        <v>439</v>
      </c>
      <c r="F14" s="17"/>
      <c r="G14" s="17"/>
      <c r="H14" s="17"/>
      <c r="I14" s="18">
        <v>0</v>
      </c>
      <c r="J14" s="74">
        <f t="shared" si="0"/>
        <v>0</v>
      </c>
      <c r="K14" s="148"/>
      <c r="L14" s="186"/>
      <c r="M14" s="191"/>
      <c r="N14" s="191"/>
      <c r="P14" s="190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</row>
    <row r="15" spans="1:246" ht="18" customHeight="1">
      <c r="A15" s="272"/>
      <c r="B15" s="170" t="s">
        <v>189</v>
      </c>
      <c r="C15" s="39" t="s">
        <v>196</v>
      </c>
      <c r="D15" s="15">
        <v>709.8</v>
      </c>
      <c r="E15" s="20" t="s">
        <v>439</v>
      </c>
      <c r="F15" s="21"/>
      <c r="G15" s="21"/>
      <c r="H15" s="21"/>
      <c r="I15" s="22">
        <v>0</v>
      </c>
      <c r="J15" s="75">
        <f t="shared" si="0"/>
        <v>0</v>
      </c>
      <c r="K15" s="148"/>
      <c r="L15" s="186"/>
      <c r="M15" s="191"/>
      <c r="N15" s="191"/>
      <c r="P15" s="190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</row>
    <row r="16" spans="1:246" ht="18" customHeight="1">
      <c r="A16" s="272"/>
      <c r="B16" s="169" t="s">
        <v>190</v>
      </c>
      <c r="C16" s="32" t="s">
        <v>197</v>
      </c>
      <c r="D16" s="15">
        <v>746.3</v>
      </c>
      <c r="E16" s="16" t="s">
        <v>439</v>
      </c>
      <c r="F16" s="17"/>
      <c r="G16" s="17"/>
      <c r="H16" s="17"/>
      <c r="I16" s="18">
        <v>0</v>
      </c>
      <c r="J16" s="74">
        <f t="shared" si="0"/>
        <v>0</v>
      </c>
      <c r="K16" s="148"/>
      <c r="L16" s="186"/>
      <c r="M16" s="191"/>
      <c r="N16" s="191"/>
      <c r="P16" s="190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</row>
    <row r="17" spans="1:246" ht="18" customHeight="1">
      <c r="A17" s="272"/>
      <c r="B17" s="170" t="s">
        <v>191</v>
      </c>
      <c r="C17" s="39" t="s">
        <v>198</v>
      </c>
      <c r="D17" s="15">
        <v>843.65</v>
      </c>
      <c r="E17" s="20" t="s">
        <v>439</v>
      </c>
      <c r="F17" s="21"/>
      <c r="G17" s="21"/>
      <c r="H17" s="21"/>
      <c r="I17" s="22">
        <v>0</v>
      </c>
      <c r="J17" s="75">
        <f t="shared" si="0"/>
        <v>0</v>
      </c>
      <c r="K17" s="148"/>
      <c r="L17" s="186"/>
      <c r="M17" s="191"/>
      <c r="N17" s="191"/>
      <c r="P17" s="190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82"/>
      <c r="AC17" s="82"/>
      <c r="AD17" s="82"/>
      <c r="AE17" s="82"/>
    </row>
    <row r="18" spans="1:246" ht="18" customHeight="1">
      <c r="A18" s="272"/>
      <c r="B18" s="169" t="s">
        <v>192</v>
      </c>
      <c r="C18" s="32" t="s">
        <v>199</v>
      </c>
      <c r="D18" s="15">
        <v>1011.3</v>
      </c>
      <c r="E18" s="16" t="s">
        <v>439</v>
      </c>
      <c r="F18" s="17"/>
      <c r="G18" s="17"/>
      <c r="H18" s="17"/>
      <c r="I18" s="18">
        <v>0</v>
      </c>
      <c r="J18" s="74">
        <f t="shared" si="0"/>
        <v>0</v>
      </c>
      <c r="K18" s="148"/>
      <c r="L18" s="186"/>
      <c r="M18" s="191"/>
      <c r="N18" s="191"/>
      <c r="P18" s="190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</row>
    <row r="19" spans="1:246" s="4" customFormat="1" ht="21" customHeight="1">
      <c r="A19" s="272"/>
      <c r="B19" s="121" t="s">
        <v>212</v>
      </c>
      <c r="C19" s="117"/>
      <c r="D19" s="13"/>
      <c r="E19" s="12"/>
      <c r="F19" s="12"/>
      <c r="G19" s="12"/>
      <c r="H19" s="12"/>
      <c r="I19" s="14"/>
      <c r="J19" s="73"/>
      <c r="K19" s="147"/>
      <c r="L19" s="188"/>
      <c r="M19" s="188"/>
      <c r="N19" s="186"/>
      <c r="O19" s="189"/>
      <c r="P19" s="189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78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</row>
    <row r="20" spans="1:246" ht="18" customHeight="1">
      <c r="A20" s="272"/>
      <c r="B20" s="170" t="s">
        <v>200</v>
      </c>
      <c r="C20" s="39" t="s">
        <v>205</v>
      </c>
      <c r="D20" s="15">
        <v>2003.82</v>
      </c>
      <c r="E20" s="20" t="s">
        <v>439</v>
      </c>
      <c r="F20" s="21"/>
      <c r="G20" s="21"/>
      <c r="H20" s="21"/>
      <c r="I20" s="22">
        <v>0</v>
      </c>
      <c r="J20" s="75">
        <f t="shared" ref="J20:J29" si="1">I20*D20</f>
        <v>0</v>
      </c>
      <c r="K20" s="148"/>
      <c r="L20" s="186"/>
      <c r="M20" s="191"/>
      <c r="N20" s="191"/>
      <c r="P20" s="190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</row>
    <row r="21" spans="1:246" ht="18" customHeight="1">
      <c r="A21" s="272"/>
      <c r="B21" s="169" t="s">
        <v>201</v>
      </c>
      <c r="C21" s="32" t="s">
        <v>206</v>
      </c>
      <c r="D21" s="15">
        <v>2238.6</v>
      </c>
      <c r="E21" s="16" t="s">
        <v>439</v>
      </c>
      <c r="F21" s="17"/>
      <c r="G21" s="17"/>
      <c r="H21" s="17"/>
      <c r="I21" s="18">
        <v>0</v>
      </c>
      <c r="J21" s="74">
        <f t="shared" si="1"/>
        <v>0</v>
      </c>
      <c r="K21" s="148"/>
      <c r="L21" s="186"/>
      <c r="M21" s="191"/>
      <c r="N21" s="191"/>
      <c r="P21" s="190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</row>
    <row r="22" spans="1:246" ht="18" customHeight="1">
      <c r="A22" s="272"/>
      <c r="B22" s="170" t="s">
        <v>202</v>
      </c>
      <c r="C22" s="39" t="s">
        <v>203</v>
      </c>
      <c r="D22" s="15">
        <v>152.88</v>
      </c>
      <c r="E22" s="20" t="s">
        <v>439</v>
      </c>
      <c r="F22" s="21"/>
      <c r="G22" s="21"/>
      <c r="H22" s="21"/>
      <c r="I22" s="22">
        <v>0</v>
      </c>
      <c r="J22" s="75">
        <f t="shared" si="1"/>
        <v>0</v>
      </c>
      <c r="K22" s="148"/>
      <c r="L22" s="186"/>
      <c r="M22" s="191"/>
      <c r="N22" s="191"/>
      <c r="P22" s="190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</row>
    <row r="23" spans="1:246" s="4" customFormat="1" ht="21" customHeight="1">
      <c r="A23" s="272"/>
      <c r="B23" s="121" t="s">
        <v>213</v>
      </c>
      <c r="C23" s="117"/>
      <c r="D23" s="13"/>
      <c r="E23" s="12"/>
      <c r="F23" s="12"/>
      <c r="G23" s="12"/>
      <c r="H23" s="12"/>
      <c r="I23" s="14"/>
      <c r="J23" s="73"/>
      <c r="K23" s="147"/>
      <c r="L23" s="188"/>
      <c r="M23" s="188"/>
      <c r="N23" s="186"/>
      <c r="O23" s="189"/>
      <c r="P23" s="189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78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</row>
    <row r="24" spans="1:246" ht="18" customHeight="1">
      <c r="A24" s="272"/>
      <c r="B24" s="170" t="s">
        <v>204</v>
      </c>
      <c r="C24" s="39" t="s">
        <v>207</v>
      </c>
      <c r="D24" s="15">
        <v>2380.56</v>
      </c>
      <c r="E24" s="20" t="s">
        <v>439</v>
      </c>
      <c r="F24" s="21"/>
      <c r="G24" s="21"/>
      <c r="H24" s="21"/>
      <c r="I24" s="22">
        <v>0</v>
      </c>
      <c r="J24" s="75">
        <f t="shared" si="1"/>
        <v>0</v>
      </c>
      <c r="K24" s="148"/>
      <c r="L24" s="186"/>
      <c r="M24" s="191"/>
      <c r="N24" s="191"/>
      <c r="P24" s="190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</row>
    <row r="25" spans="1:246" ht="18" customHeight="1">
      <c r="A25" s="272"/>
      <c r="B25" s="169" t="s">
        <v>202</v>
      </c>
      <c r="C25" s="32" t="s">
        <v>203</v>
      </c>
      <c r="D25" s="15">
        <v>152.88</v>
      </c>
      <c r="E25" s="16" t="s">
        <v>439</v>
      </c>
      <c r="F25" s="23"/>
      <c r="G25" s="23"/>
      <c r="H25" s="23"/>
      <c r="I25" s="18">
        <v>0</v>
      </c>
      <c r="J25" s="74">
        <f t="shared" si="1"/>
        <v>0</v>
      </c>
      <c r="K25" s="148"/>
      <c r="L25" s="186"/>
      <c r="M25" s="191"/>
      <c r="N25" s="191"/>
      <c r="P25" s="190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82"/>
      <c r="AC25" s="82"/>
      <c r="AD25" s="82"/>
      <c r="AE25" s="82"/>
    </row>
    <row r="26" spans="1:246" s="4" customFormat="1" ht="21" customHeight="1">
      <c r="A26" s="272"/>
      <c r="B26" s="121" t="s">
        <v>214</v>
      </c>
      <c r="C26" s="117"/>
      <c r="D26" s="13"/>
      <c r="E26" s="12"/>
      <c r="F26" s="12"/>
      <c r="G26" s="12"/>
      <c r="H26" s="12"/>
      <c r="I26" s="14"/>
      <c r="J26" s="73"/>
      <c r="K26" s="147"/>
      <c r="L26" s="188"/>
      <c r="M26" s="188"/>
      <c r="N26" s="186"/>
      <c r="O26" s="189"/>
      <c r="P26" s="189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78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</row>
    <row r="27" spans="1:246" ht="18" customHeight="1">
      <c r="A27" s="272"/>
      <c r="B27" s="169" t="s">
        <v>208</v>
      </c>
      <c r="C27" s="32" t="s">
        <v>216</v>
      </c>
      <c r="D27" s="15">
        <v>1125.75</v>
      </c>
      <c r="E27" s="16" t="s">
        <v>439</v>
      </c>
      <c r="F27" s="17"/>
      <c r="G27" s="17"/>
      <c r="H27" s="17"/>
      <c r="I27" s="18">
        <v>0</v>
      </c>
      <c r="J27" s="74">
        <f>I27*D27</f>
        <v>0</v>
      </c>
      <c r="K27" s="148"/>
      <c r="L27" s="186"/>
      <c r="M27" s="191"/>
      <c r="N27" s="191"/>
      <c r="P27" s="190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82"/>
      <c r="AC27" s="82"/>
      <c r="AD27" s="82"/>
      <c r="AE27" s="82"/>
    </row>
    <row r="28" spans="1:246" ht="18" customHeight="1">
      <c r="A28" s="272"/>
      <c r="B28" s="170" t="s">
        <v>209</v>
      </c>
      <c r="C28" s="39" t="s">
        <v>215</v>
      </c>
      <c r="D28" s="15">
        <v>1517.93</v>
      </c>
      <c r="E28" s="20" t="s">
        <v>439</v>
      </c>
      <c r="F28" s="21"/>
      <c r="G28" s="21"/>
      <c r="H28" s="21"/>
      <c r="I28" s="22">
        <v>0</v>
      </c>
      <c r="J28" s="75">
        <f>I28*D28</f>
        <v>0</v>
      </c>
      <c r="K28" s="148"/>
      <c r="L28" s="186"/>
      <c r="M28" s="191"/>
      <c r="N28" s="191"/>
      <c r="P28" s="190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</row>
    <row r="29" spans="1:246" ht="18" customHeight="1">
      <c r="A29" s="272"/>
      <c r="B29" s="169" t="s">
        <v>217</v>
      </c>
      <c r="C29" s="32" t="s">
        <v>384</v>
      </c>
      <c r="D29" s="15">
        <v>322.14</v>
      </c>
      <c r="E29" s="16" t="s">
        <v>439</v>
      </c>
      <c r="F29" s="17"/>
      <c r="G29" s="17"/>
      <c r="H29" s="17"/>
      <c r="I29" s="18">
        <v>0</v>
      </c>
      <c r="J29" s="74">
        <f t="shared" si="1"/>
        <v>0</v>
      </c>
      <c r="K29" s="148"/>
      <c r="L29" s="186"/>
      <c r="M29" s="191"/>
      <c r="N29" s="191"/>
      <c r="P29" s="190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82"/>
      <c r="AC29" s="82"/>
      <c r="AD29" s="82"/>
      <c r="AE29" s="82"/>
    </row>
    <row r="30" spans="1:246" s="4" customFormat="1" ht="21" customHeight="1">
      <c r="A30" s="141"/>
      <c r="B30" s="121" t="s">
        <v>389</v>
      </c>
      <c r="C30" s="117"/>
      <c r="D30" s="13"/>
      <c r="E30" s="12"/>
      <c r="F30" s="12"/>
      <c r="G30" s="12"/>
      <c r="H30" s="12"/>
      <c r="I30" s="14"/>
      <c r="J30" s="73"/>
      <c r="K30" s="147"/>
      <c r="L30" s="188"/>
      <c r="M30" s="188"/>
      <c r="N30" s="186"/>
      <c r="O30" s="189"/>
      <c r="P30" s="189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78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</row>
    <row r="31" spans="1:246" ht="18" customHeight="1">
      <c r="A31" s="275" t="s">
        <v>749</v>
      </c>
      <c r="B31" s="169" t="s">
        <v>385</v>
      </c>
      <c r="C31" s="32" t="s">
        <v>386</v>
      </c>
      <c r="D31" s="15">
        <v>198.1</v>
      </c>
      <c r="E31" s="16" t="s">
        <v>439</v>
      </c>
      <c r="F31" s="17"/>
      <c r="G31" s="17"/>
      <c r="H31" s="17"/>
      <c r="I31" s="18">
        <v>0</v>
      </c>
      <c r="J31" s="74">
        <f>I31*D31</f>
        <v>0</v>
      </c>
      <c r="K31" s="148"/>
      <c r="L31" s="186"/>
      <c r="M31" s="191"/>
      <c r="N31" s="191"/>
      <c r="P31" s="190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82"/>
      <c r="AC31" s="82"/>
      <c r="AD31" s="82"/>
      <c r="AE31" s="82"/>
    </row>
    <row r="32" spans="1:246" ht="18" customHeight="1">
      <c r="A32" s="275"/>
      <c r="B32" s="170" t="s">
        <v>387</v>
      </c>
      <c r="C32" s="39" t="s">
        <v>388</v>
      </c>
      <c r="D32" s="15">
        <v>198.1</v>
      </c>
      <c r="E32" s="20" t="s">
        <v>439</v>
      </c>
      <c r="F32" s="21"/>
      <c r="G32" s="21"/>
      <c r="H32" s="21"/>
      <c r="I32" s="22">
        <v>0</v>
      </c>
      <c r="J32" s="75">
        <f>I32*D32</f>
        <v>0</v>
      </c>
      <c r="K32" s="148"/>
      <c r="L32" s="186"/>
      <c r="M32" s="191"/>
      <c r="N32" s="191"/>
      <c r="P32" s="190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82"/>
      <c r="AC32" s="82"/>
      <c r="AD32" s="82"/>
      <c r="AE32" s="82"/>
    </row>
    <row r="33" spans="1:15" ht="21" customHeight="1">
      <c r="A33" s="141"/>
      <c r="B33" s="121" t="s">
        <v>382</v>
      </c>
      <c r="C33" s="171"/>
      <c r="D33" s="46"/>
      <c r="E33" s="45"/>
      <c r="F33" s="45"/>
      <c r="G33" s="45"/>
      <c r="H33" s="45"/>
      <c r="I33" s="47"/>
      <c r="J33" s="175"/>
      <c r="K33" s="176"/>
      <c r="L33" s="201"/>
      <c r="M33" s="201"/>
      <c r="N33" s="202"/>
      <c r="O33" s="203"/>
    </row>
    <row r="34" spans="1:15" ht="18" customHeight="1">
      <c r="A34" s="276" t="s">
        <v>750</v>
      </c>
      <c r="B34" s="170" t="s">
        <v>268</v>
      </c>
      <c r="C34" s="39" t="s">
        <v>124</v>
      </c>
      <c r="D34" s="49">
        <v>1596</v>
      </c>
      <c r="E34" s="20" t="s">
        <v>439</v>
      </c>
      <c r="F34" s="25">
        <v>2</v>
      </c>
      <c r="G34" s="25">
        <v>0</v>
      </c>
      <c r="H34" s="25">
        <v>1</v>
      </c>
      <c r="I34" s="22">
        <v>0</v>
      </c>
      <c r="J34" s="75">
        <f t="shared" ref="J34:J57" si="2">I34*D34</f>
        <v>0</v>
      </c>
      <c r="K34" s="148"/>
      <c r="L34" s="202">
        <f t="shared" ref="L34:L65" si="3">I34*F34</f>
        <v>0</v>
      </c>
      <c r="M34" s="203">
        <f t="shared" ref="M34:M65" si="4">G34*I34</f>
        <v>0</v>
      </c>
      <c r="N34" s="203">
        <f t="shared" ref="N34:N65" si="5">H34*I34</f>
        <v>0</v>
      </c>
      <c r="O34" s="203"/>
    </row>
    <row r="35" spans="1:15" ht="18" customHeight="1">
      <c r="A35" s="276"/>
      <c r="B35" s="169" t="s">
        <v>269</v>
      </c>
      <c r="C35" s="32" t="s">
        <v>420</v>
      </c>
      <c r="D35" s="49">
        <v>2163</v>
      </c>
      <c r="E35" s="16" t="s">
        <v>439</v>
      </c>
      <c r="F35" s="26">
        <v>4</v>
      </c>
      <c r="G35" s="26">
        <v>0</v>
      </c>
      <c r="H35" s="26">
        <v>2</v>
      </c>
      <c r="I35" s="18">
        <v>0</v>
      </c>
      <c r="J35" s="74">
        <f t="shared" si="2"/>
        <v>0</v>
      </c>
      <c r="K35" s="148"/>
      <c r="L35" s="202">
        <f t="shared" si="3"/>
        <v>0</v>
      </c>
      <c r="M35" s="203">
        <f t="shared" si="4"/>
        <v>0</v>
      </c>
      <c r="N35" s="203">
        <f t="shared" si="5"/>
        <v>0</v>
      </c>
      <c r="O35" s="203"/>
    </row>
    <row r="36" spans="1:15" ht="18" customHeight="1">
      <c r="A36" s="276"/>
      <c r="B36" s="170" t="s">
        <v>270</v>
      </c>
      <c r="C36" s="39" t="s">
        <v>424</v>
      </c>
      <c r="D36" s="49">
        <v>2730</v>
      </c>
      <c r="E36" s="20" t="s">
        <v>439</v>
      </c>
      <c r="F36" s="25">
        <v>6</v>
      </c>
      <c r="G36" s="25">
        <v>0</v>
      </c>
      <c r="H36" s="25">
        <v>3</v>
      </c>
      <c r="I36" s="22">
        <v>0</v>
      </c>
      <c r="J36" s="75">
        <f t="shared" si="2"/>
        <v>0</v>
      </c>
      <c r="K36" s="148"/>
      <c r="L36" s="202">
        <f t="shared" si="3"/>
        <v>0</v>
      </c>
      <c r="M36" s="203">
        <f t="shared" si="4"/>
        <v>0</v>
      </c>
      <c r="N36" s="203">
        <f t="shared" si="5"/>
        <v>0</v>
      </c>
      <c r="O36" s="203"/>
    </row>
    <row r="37" spans="1:15" ht="18" customHeight="1">
      <c r="A37" s="276"/>
      <c r="B37" s="169" t="s">
        <v>271</v>
      </c>
      <c r="C37" s="32" t="s">
        <v>407</v>
      </c>
      <c r="D37" s="49">
        <v>2730</v>
      </c>
      <c r="E37" s="16" t="s">
        <v>439</v>
      </c>
      <c r="F37" s="26">
        <v>8</v>
      </c>
      <c r="G37" s="26">
        <v>0</v>
      </c>
      <c r="H37" s="26">
        <v>4</v>
      </c>
      <c r="I37" s="18">
        <v>0</v>
      </c>
      <c r="J37" s="74">
        <f t="shared" si="2"/>
        <v>0</v>
      </c>
      <c r="K37" s="148"/>
      <c r="L37" s="202">
        <f t="shared" si="3"/>
        <v>0</v>
      </c>
      <c r="M37" s="203">
        <f t="shared" si="4"/>
        <v>0</v>
      </c>
      <c r="N37" s="203">
        <f t="shared" si="5"/>
        <v>0</v>
      </c>
      <c r="O37" s="203"/>
    </row>
    <row r="38" spans="1:15" ht="18" customHeight="1">
      <c r="A38" s="276"/>
      <c r="B38" s="170" t="s">
        <v>272</v>
      </c>
      <c r="C38" s="39" t="s">
        <v>412</v>
      </c>
      <c r="D38" s="49">
        <v>1743</v>
      </c>
      <c r="E38" s="20" t="s">
        <v>439</v>
      </c>
      <c r="F38" s="25">
        <v>2</v>
      </c>
      <c r="G38" s="25">
        <v>1</v>
      </c>
      <c r="H38" s="25">
        <v>0</v>
      </c>
      <c r="I38" s="22">
        <v>0</v>
      </c>
      <c r="J38" s="75">
        <f t="shared" si="2"/>
        <v>0</v>
      </c>
      <c r="K38" s="148"/>
      <c r="L38" s="202">
        <f t="shared" si="3"/>
        <v>0</v>
      </c>
      <c r="M38" s="203">
        <f t="shared" si="4"/>
        <v>0</v>
      </c>
      <c r="N38" s="203">
        <f t="shared" si="5"/>
        <v>0</v>
      </c>
      <c r="O38" s="203"/>
    </row>
    <row r="39" spans="1:15" ht="18" customHeight="1">
      <c r="A39" s="276"/>
      <c r="B39" s="169" t="s">
        <v>273</v>
      </c>
      <c r="C39" s="32" t="s">
        <v>416</v>
      </c>
      <c r="D39" s="49">
        <v>2310</v>
      </c>
      <c r="E39" s="16" t="s">
        <v>439</v>
      </c>
      <c r="F39" s="26">
        <v>4</v>
      </c>
      <c r="G39" s="26">
        <v>1</v>
      </c>
      <c r="H39" s="26">
        <v>1</v>
      </c>
      <c r="I39" s="18">
        <v>0</v>
      </c>
      <c r="J39" s="74">
        <f t="shared" si="2"/>
        <v>0</v>
      </c>
      <c r="K39" s="148"/>
      <c r="L39" s="202">
        <f t="shared" si="3"/>
        <v>0</v>
      </c>
      <c r="M39" s="203">
        <f t="shared" si="4"/>
        <v>0</v>
      </c>
      <c r="N39" s="203">
        <f t="shared" si="5"/>
        <v>0</v>
      </c>
      <c r="O39" s="203"/>
    </row>
    <row r="40" spans="1:15" ht="18" customHeight="1">
      <c r="A40" s="276"/>
      <c r="B40" s="170" t="s">
        <v>274</v>
      </c>
      <c r="C40" s="39" t="s">
        <v>421</v>
      </c>
      <c r="D40" s="49">
        <v>2877</v>
      </c>
      <c r="E40" s="20" t="s">
        <v>439</v>
      </c>
      <c r="F40" s="25">
        <v>6</v>
      </c>
      <c r="G40" s="25">
        <v>1</v>
      </c>
      <c r="H40" s="25">
        <v>2</v>
      </c>
      <c r="I40" s="22">
        <v>0</v>
      </c>
      <c r="J40" s="75">
        <f t="shared" si="2"/>
        <v>0</v>
      </c>
      <c r="K40" s="148"/>
      <c r="L40" s="202">
        <f t="shared" si="3"/>
        <v>0</v>
      </c>
      <c r="M40" s="203">
        <f t="shared" si="4"/>
        <v>0</v>
      </c>
      <c r="N40" s="203">
        <f t="shared" si="5"/>
        <v>0</v>
      </c>
      <c r="O40" s="203"/>
    </row>
    <row r="41" spans="1:15" ht="18" customHeight="1">
      <c r="A41" s="276"/>
      <c r="B41" s="169" t="s">
        <v>275</v>
      </c>
      <c r="C41" s="32" t="s">
        <v>425</v>
      </c>
      <c r="D41" s="49">
        <v>3444</v>
      </c>
      <c r="E41" s="16" t="s">
        <v>439</v>
      </c>
      <c r="F41" s="26">
        <v>8</v>
      </c>
      <c r="G41" s="26">
        <v>1</v>
      </c>
      <c r="H41" s="26">
        <v>3</v>
      </c>
      <c r="I41" s="18">
        <v>0</v>
      </c>
      <c r="J41" s="74">
        <f t="shared" si="2"/>
        <v>0</v>
      </c>
      <c r="K41" s="148"/>
      <c r="L41" s="202">
        <f t="shared" si="3"/>
        <v>0</v>
      </c>
      <c r="M41" s="203">
        <f t="shared" si="4"/>
        <v>0</v>
      </c>
      <c r="N41" s="203">
        <f t="shared" si="5"/>
        <v>0</v>
      </c>
      <c r="O41" s="203"/>
    </row>
    <row r="42" spans="1:15" ht="18" customHeight="1">
      <c r="A42" s="276"/>
      <c r="B42" s="170" t="s">
        <v>276</v>
      </c>
      <c r="C42" s="39" t="s">
        <v>408</v>
      </c>
      <c r="D42" s="49">
        <v>1596</v>
      </c>
      <c r="E42" s="20" t="s">
        <v>439</v>
      </c>
      <c r="F42" s="25">
        <v>2</v>
      </c>
      <c r="G42" s="25">
        <v>0</v>
      </c>
      <c r="H42" s="25">
        <v>1</v>
      </c>
      <c r="I42" s="22">
        <v>0</v>
      </c>
      <c r="J42" s="75">
        <f t="shared" si="2"/>
        <v>0</v>
      </c>
      <c r="K42" s="148"/>
      <c r="L42" s="202">
        <f t="shared" si="3"/>
        <v>0</v>
      </c>
      <c r="M42" s="203">
        <f t="shared" si="4"/>
        <v>0</v>
      </c>
      <c r="N42" s="203">
        <f t="shared" si="5"/>
        <v>0</v>
      </c>
      <c r="O42" s="203"/>
    </row>
    <row r="43" spans="1:15" ht="18" customHeight="1">
      <c r="A43" s="276"/>
      <c r="B43" s="169" t="s">
        <v>277</v>
      </c>
      <c r="C43" s="32" t="s">
        <v>413</v>
      </c>
      <c r="D43" s="49">
        <v>2310</v>
      </c>
      <c r="E43" s="16" t="s">
        <v>439</v>
      </c>
      <c r="F43" s="26">
        <v>4</v>
      </c>
      <c r="G43" s="26">
        <v>1</v>
      </c>
      <c r="H43" s="26">
        <v>1</v>
      </c>
      <c r="I43" s="18">
        <v>0</v>
      </c>
      <c r="J43" s="74">
        <f t="shared" si="2"/>
        <v>0</v>
      </c>
      <c r="K43" s="148"/>
      <c r="L43" s="202">
        <f t="shared" si="3"/>
        <v>0</v>
      </c>
      <c r="M43" s="203">
        <f t="shared" si="4"/>
        <v>0</v>
      </c>
      <c r="N43" s="203">
        <f t="shared" si="5"/>
        <v>0</v>
      </c>
      <c r="O43" s="203"/>
    </row>
    <row r="44" spans="1:15" ht="18" customHeight="1">
      <c r="A44" s="276"/>
      <c r="B44" s="170" t="s">
        <v>278</v>
      </c>
      <c r="C44" s="39" t="s">
        <v>417</v>
      </c>
      <c r="D44" s="49">
        <v>2457</v>
      </c>
      <c r="E44" s="20" t="s">
        <v>439</v>
      </c>
      <c r="F44" s="25">
        <v>4</v>
      </c>
      <c r="G44" s="25">
        <v>2</v>
      </c>
      <c r="H44" s="25">
        <v>0</v>
      </c>
      <c r="I44" s="22">
        <v>0</v>
      </c>
      <c r="J44" s="75">
        <f t="shared" si="2"/>
        <v>0</v>
      </c>
      <c r="K44" s="148"/>
      <c r="L44" s="202">
        <f t="shared" si="3"/>
        <v>0</v>
      </c>
      <c r="M44" s="203">
        <f t="shared" si="4"/>
        <v>0</v>
      </c>
      <c r="N44" s="203">
        <f t="shared" si="5"/>
        <v>0</v>
      </c>
      <c r="O44" s="203"/>
    </row>
    <row r="45" spans="1:15" ht="18" customHeight="1">
      <c r="A45" s="276"/>
      <c r="B45" s="169" t="s">
        <v>279</v>
      </c>
      <c r="C45" s="32" t="s">
        <v>422</v>
      </c>
      <c r="D45" s="49">
        <v>3024</v>
      </c>
      <c r="E45" s="16" t="s">
        <v>439</v>
      </c>
      <c r="F45" s="26">
        <v>6</v>
      </c>
      <c r="G45" s="26">
        <v>2</v>
      </c>
      <c r="H45" s="26">
        <v>1</v>
      </c>
      <c r="I45" s="18">
        <v>0</v>
      </c>
      <c r="J45" s="74">
        <f t="shared" si="2"/>
        <v>0</v>
      </c>
      <c r="K45" s="148"/>
      <c r="L45" s="202">
        <f t="shared" si="3"/>
        <v>0</v>
      </c>
      <c r="M45" s="203">
        <f t="shared" si="4"/>
        <v>0</v>
      </c>
      <c r="N45" s="203">
        <f t="shared" si="5"/>
        <v>0</v>
      </c>
      <c r="O45" s="203"/>
    </row>
    <row r="46" spans="1:15" ht="18" customHeight="1">
      <c r="A46" s="276"/>
      <c r="B46" s="170" t="s">
        <v>280</v>
      </c>
      <c r="C46" s="39" t="s">
        <v>426</v>
      </c>
      <c r="D46" s="49">
        <v>3591</v>
      </c>
      <c r="E46" s="20" t="s">
        <v>439</v>
      </c>
      <c r="F46" s="25">
        <v>8</v>
      </c>
      <c r="G46" s="25">
        <v>2</v>
      </c>
      <c r="H46" s="25">
        <v>2</v>
      </c>
      <c r="I46" s="22">
        <v>0</v>
      </c>
      <c r="J46" s="75">
        <f t="shared" si="2"/>
        <v>0</v>
      </c>
      <c r="K46" s="148"/>
      <c r="L46" s="202">
        <f t="shared" si="3"/>
        <v>0</v>
      </c>
      <c r="M46" s="203">
        <f t="shared" si="4"/>
        <v>0</v>
      </c>
      <c r="N46" s="203">
        <f t="shared" si="5"/>
        <v>0</v>
      </c>
      <c r="O46" s="203"/>
    </row>
    <row r="47" spans="1:15" ht="18" customHeight="1">
      <c r="A47" s="276"/>
      <c r="B47" s="169" t="s">
        <v>281</v>
      </c>
      <c r="C47" s="32" t="s">
        <v>409</v>
      </c>
      <c r="D47" s="49">
        <v>2163</v>
      </c>
      <c r="E47" s="16" t="s">
        <v>439</v>
      </c>
      <c r="F47" s="26">
        <v>4</v>
      </c>
      <c r="G47" s="26">
        <v>0</v>
      </c>
      <c r="H47" s="26">
        <v>2</v>
      </c>
      <c r="I47" s="18">
        <v>0</v>
      </c>
      <c r="J47" s="74">
        <f t="shared" si="2"/>
        <v>0</v>
      </c>
      <c r="K47" s="148"/>
      <c r="L47" s="202">
        <f t="shared" si="3"/>
        <v>0</v>
      </c>
      <c r="M47" s="203">
        <f t="shared" si="4"/>
        <v>0</v>
      </c>
      <c r="N47" s="203">
        <f t="shared" si="5"/>
        <v>0</v>
      </c>
      <c r="O47" s="203"/>
    </row>
    <row r="48" spans="1:15" ht="18" customHeight="1">
      <c r="A48" s="276"/>
      <c r="B48" s="170" t="s">
        <v>282</v>
      </c>
      <c r="C48" s="39" t="s">
        <v>414</v>
      </c>
      <c r="D48" s="49">
        <v>2877</v>
      </c>
      <c r="E48" s="20" t="s">
        <v>439</v>
      </c>
      <c r="F48" s="25">
        <v>6</v>
      </c>
      <c r="G48" s="25">
        <v>1</v>
      </c>
      <c r="H48" s="25">
        <v>2</v>
      </c>
      <c r="I48" s="22">
        <v>0</v>
      </c>
      <c r="J48" s="75">
        <f t="shared" si="2"/>
        <v>0</v>
      </c>
      <c r="K48" s="148"/>
      <c r="L48" s="202">
        <f t="shared" si="3"/>
        <v>0</v>
      </c>
      <c r="M48" s="203">
        <f t="shared" si="4"/>
        <v>0</v>
      </c>
      <c r="N48" s="203">
        <f t="shared" si="5"/>
        <v>0</v>
      </c>
      <c r="O48" s="203"/>
    </row>
    <row r="49" spans="1:246" ht="18" customHeight="1">
      <c r="A49" s="276"/>
      <c r="B49" s="169" t="s">
        <v>283</v>
      </c>
      <c r="C49" s="32" t="s">
        <v>418</v>
      </c>
      <c r="D49" s="49">
        <v>3024</v>
      </c>
      <c r="E49" s="16" t="s">
        <v>439</v>
      </c>
      <c r="F49" s="26">
        <v>6</v>
      </c>
      <c r="G49" s="26">
        <v>2</v>
      </c>
      <c r="H49" s="26">
        <v>1</v>
      </c>
      <c r="I49" s="18">
        <v>0</v>
      </c>
      <c r="J49" s="74">
        <f t="shared" si="2"/>
        <v>0</v>
      </c>
      <c r="K49" s="148"/>
      <c r="L49" s="202">
        <f t="shared" si="3"/>
        <v>0</v>
      </c>
      <c r="M49" s="203">
        <f t="shared" si="4"/>
        <v>0</v>
      </c>
      <c r="N49" s="203">
        <f t="shared" si="5"/>
        <v>0</v>
      </c>
      <c r="O49" s="203"/>
    </row>
    <row r="50" spans="1:246" ht="18" customHeight="1">
      <c r="A50" s="276"/>
      <c r="B50" s="170" t="s">
        <v>284</v>
      </c>
      <c r="C50" s="39" t="s">
        <v>423</v>
      </c>
      <c r="D50" s="49">
        <v>3171</v>
      </c>
      <c r="E50" s="20" t="s">
        <v>439</v>
      </c>
      <c r="F50" s="25">
        <v>6</v>
      </c>
      <c r="G50" s="25">
        <v>3</v>
      </c>
      <c r="H50" s="25">
        <v>0</v>
      </c>
      <c r="I50" s="22">
        <v>0</v>
      </c>
      <c r="J50" s="75">
        <f t="shared" si="2"/>
        <v>0</v>
      </c>
      <c r="K50" s="148"/>
      <c r="L50" s="202">
        <f t="shared" si="3"/>
        <v>0</v>
      </c>
      <c r="M50" s="203">
        <f t="shared" si="4"/>
        <v>0</v>
      </c>
      <c r="N50" s="203">
        <f t="shared" si="5"/>
        <v>0</v>
      </c>
      <c r="O50" s="203"/>
    </row>
    <row r="51" spans="1:246" ht="18" customHeight="1">
      <c r="A51" s="276"/>
      <c r="B51" s="169" t="s">
        <v>285</v>
      </c>
      <c r="C51" s="32" t="s">
        <v>426</v>
      </c>
      <c r="D51" s="49">
        <v>3738</v>
      </c>
      <c r="E51" s="16" t="s">
        <v>439</v>
      </c>
      <c r="F51" s="26">
        <v>8</v>
      </c>
      <c r="G51" s="26">
        <v>3</v>
      </c>
      <c r="H51" s="26">
        <v>1</v>
      </c>
      <c r="I51" s="18">
        <v>0</v>
      </c>
      <c r="J51" s="74">
        <f t="shared" si="2"/>
        <v>0</v>
      </c>
      <c r="K51" s="148"/>
      <c r="L51" s="202">
        <f t="shared" si="3"/>
        <v>0</v>
      </c>
      <c r="M51" s="203">
        <f t="shared" si="4"/>
        <v>0</v>
      </c>
      <c r="N51" s="203">
        <f t="shared" si="5"/>
        <v>0</v>
      </c>
      <c r="O51" s="203"/>
    </row>
    <row r="52" spans="1:246" ht="18" customHeight="1">
      <c r="A52" s="276"/>
      <c r="B52" s="170" t="s">
        <v>286</v>
      </c>
      <c r="C52" s="39" t="s">
        <v>410</v>
      </c>
      <c r="D52" s="49">
        <v>2730</v>
      </c>
      <c r="E52" s="20" t="s">
        <v>439</v>
      </c>
      <c r="F52" s="25">
        <v>6</v>
      </c>
      <c r="G52" s="25">
        <v>0</v>
      </c>
      <c r="H52" s="25">
        <v>3</v>
      </c>
      <c r="I52" s="22">
        <v>0</v>
      </c>
      <c r="J52" s="75">
        <f t="shared" si="2"/>
        <v>0</v>
      </c>
      <c r="K52" s="148"/>
      <c r="L52" s="202">
        <f t="shared" si="3"/>
        <v>0</v>
      </c>
      <c r="M52" s="203">
        <f t="shared" si="4"/>
        <v>0</v>
      </c>
      <c r="N52" s="203">
        <f t="shared" si="5"/>
        <v>0</v>
      </c>
      <c r="O52" s="203"/>
    </row>
    <row r="53" spans="1:246" ht="18" customHeight="1">
      <c r="A53" s="276"/>
      <c r="B53" s="169" t="s">
        <v>287</v>
      </c>
      <c r="C53" s="32" t="s">
        <v>415</v>
      </c>
      <c r="D53" s="49">
        <v>3444</v>
      </c>
      <c r="E53" s="16" t="s">
        <v>439</v>
      </c>
      <c r="F53" s="26">
        <v>8</v>
      </c>
      <c r="G53" s="26">
        <v>1</v>
      </c>
      <c r="H53" s="26">
        <v>3</v>
      </c>
      <c r="I53" s="18">
        <v>0</v>
      </c>
      <c r="J53" s="74">
        <f t="shared" si="2"/>
        <v>0</v>
      </c>
      <c r="K53" s="148"/>
      <c r="L53" s="202">
        <f t="shared" si="3"/>
        <v>0</v>
      </c>
      <c r="M53" s="203">
        <f t="shared" si="4"/>
        <v>0</v>
      </c>
      <c r="N53" s="203">
        <f t="shared" si="5"/>
        <v>0</v>
      </c>
      <c r="O53" s="203"/>
    </row>
    <row r="54" spans="1:246" ht="18" customHeight="1">
      <c r="A54" s="276"/>
      <c r="B54" s="170" t="s">
        <v>288</v>
      </c>
      <c r="C54" s="39" t="s">
        <v>123</v>
      </c>
      <c r="D54" s="49">
        <v>3591</v>
      </c>
      <c r="E54" s="20" t="s">
        <v>439</v>
      </c>
      <c r="F54" s="25">
        <v>8</v>
      </c>
      <c r="G54" s="25">
        <v>2</v>
      </c>
      <c r="H54" s="25">
        <v>2</v>
      </c>
      <c r="I54" s="22">
        <v>0</v>
      </c>
      <c r="J54" s="75">
        <f t="shared" si="2"/>
        <v>0</v>
      </c>
      <c r="K54" s="148"/>
      <c r="L54" s="202">
        <f t="shared" si="3"/>
        <v>0</v>
      </c>
      <c r="M54" s="203">
        <f t="shared" si="4"/>
        <v>0</v>
      </c>
      <c r="N54" s="203">
        <f t="shared" si="5"/>
        <v>0</v>
      </c>
      <c r="O54" s="203"/>
    </row>
    <row r="55" spans="1:246" ht="18" customHeight="1">
      <c r="A55" s="276"/>
      <c r="B55" s="169" t="s">
        <v>289</v>
      </c>
      <c r="C55" s="32" t="s">
        <v>419</v>
      </c>
      <c r="D55" s="49">
        <v>3738</v>
      </c>
      <c r="E55" s="16" t="s">
        <v>439</v>
      </c>
      <c r="F55" s="26">
        <v>8</v>
      </c>
      <c r="G55" s="26">
        <v>3</v>
      </c>
      <c r="H55" s="26">
        <v>1</v>
      </c>
      <c r="I55" s="18">
        <v>0</v>
      </c>
      <c r="J55" s="74">
        <f t="shared" si="2"/>
        <v>0</v>
      </c>
      <c r="K55" s="148"/>
      <c r="L55" s="202">
        <f t="shared" si="3"/>
        <v>0</v>
      </c>
      <c r="M55" s="203">
        <f t="shared" si="4"/>
        <v>0</v>
      </c>
      <c r="N55" s="203">
        <f t="shared" si="5"/>
        <v>0</v>
      </c>
      <c r="O55" s="203"/>
    </row>
    <row r="56" spans="1:246" ht="18" customHeight="1">
      <c r="A56" s="276"/>
      <c r="B56" s="170" t="s">
        <v>290</v>
      </c>
      <c r="C56" s="39" t="s">
        <v>427</v>
      </c>
      <c r="D56" s="49">
        <v>3885</v>
      </c>
      <c r="E56" s="20" t="s">
        <v>439</v>
      </c>
      <c r="F56" s="25">
        <v>8</v>
      </c>
      <c r="G56" s="25">
        <v>4</v>
      </c>
      <c r="H56" s="25">
        <v>0</v>
      </c>
      <c r="I56" s="22">
        <v>0</v>
      </c>
      <c r="J56" s="75">
        <f t="shared" si="2"/>
        <v>0</v>
      </c>
      <c r="K56" s="148"/>
      <c r="L56" s="202">
        <f t="shared" si="3"/>
        <v>0</v>
      </c>
      <c r="M56" s="203">
        <f t="shared" si="4"/>
        <v>0</v>
      </c>
      <c r="N56" s="203">
        <f t="shared" si="5"/>
        <v>0</v>
      </c>
      <c r="O56" s="203"/>
    </row>
    <row r="57" spans="1:246" ht="18" customHeight="1">
      <c r="A57" s="276"/>
      <c r="B57" s="169" t="s">
        <v>291</v>
      </c>
      <c r="C57" s="32" t="s">
        <v>411</v>
      </c>
      <c r="D57" s="49">
        <v>3297</v>
      </c>
      <c r="E57" s="16" t="s">
        <v>439</v>
      </c>
      <c r="F57" s="26">
        <v>8</v>
      </c>
      <c r="G57" s="26">
        <v>0</v>
      </c>
      <c r="H57" s="26">
        <v>4</v>
      </c>
      <c r="I57" s="18">
        <v>0</v>
      </c>
      <c r="J57" s="74">
        <f t="shared" si="2"/>
        <v>0</v>
      </c>
      <c r="K57" s="148"/>
      <c r="L57" s="202">
        <f t="shared" si="3"/>
        <v>0</v>
      </c>
      <c r="M57" s="203">
        <f t="shared" si="4"/>
        <v>0</v>
      </c>
      <c r="N57" s="203">
        <f t="shared" si="5"/>
        <v>0</v>
      </c>
      <c r="O57" s="203"/>
    </row>
    <row r="58" spans="1:246" s="4" customFormat="1" ht="21" customHeight="1">
      <c r="A58" s="276"/>
      <c r="B58" s="121" t="s">
        <v>383</v>
      </c>
      <c r="C58" s="117"/>
      <c r="D58" s="27"/>
      <c r="E58" s="12"/>
      <c r="F58" s="28">
        <v>0</v>
      </c>
      <c r="G58" s="12"/>
      <c r="H58" s="12"/>
      <c r="I58" s="14"/>
      <c r="J58" s="73"/>
      <c r="K58" s="147"/>
      <c r="L58" s="202">
        <f>I58*F58</f>
        <v>0</v>
      </c>
      <c r="M58" s="203">
        <f t="shared" si="4"/>
        <v>0</v>
      </c>
      <c r="N58" s="203">
        <f t="shared" si="5"/>
        <v>0</v>
      </c>
      <c r="O58" s="202"/>
      <c r="P58" s="186"/>
      <c r="Q58" s="186"/>
      <c r="R58" s="186"/>
      <c r="S58" s="186"/>
      <c r="T58" s="186"/>
      <c r="U58" s="186"/>
      <c r="V58" s="186"/>
      <c r="W58" s="186"/>
      <c r="X58" s="186"/>
      <c r="Y58" s="186"/>
      <c r="Z58" s="186"/>
      <c r="AA58" s="186"/>
      <c r="AB58" s="186"/>
      <c r="AC58" s="186"/>
      <c r="AD58" s="186"/>
      <c r="AE58" s="186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81"/>
      <c r="BH58" s="78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</row>
    <row r="59" spans="1:246" ht="18" customHeight="1">
      <c r="A59" s="276"/>
      <c r="B59" s="170" t="s">
        <v>292</v>
      </c>
      <c r="C59" s="39" t="s">
        <v>180</v>
      </c>
      <c r="D59" s="49">
        <v>1606.5</v>
      </c>
      <c r="E59" s="20" t="s">
        <v>439</v>
      </c>
      <c r="F59" s="25">
        <v>2</v>
      </c>
      <c r="G59" s="25">
        <v>0</v>
      </c>
      <c r="H59" s="25">
        <v>1</v>
      </c>
      <c r="I59" s="22">
        <v>0</v>
      </c>
      <c r="J59" s="75">
        <f t="shared" ref="J59:J82" si="6">I59*D59</f>
        <v>0</v>
      </c>
      <c r="K59" s="148"/>
      <c r="L59" s="202">
        <f t="shared" si="3"/>
        <v>0</v>
      </c>
      <c r="M59" s="203">
        <f t="shared" si="4"/>
        <v>0</v>
      </c>
      <c r="N59" s="203">
        <f t="shared" si="5"/>
        <v>0</v>
      </c>
      <c r="O59" s="203"/>
    </row>
    <row r="60" spans="1:246" ht="18" customHeight="1">
      <c r="A60" s="276"/>
      <c r="B60" s="169" t="s">
        <v>293</v>
      </c>
      <c r="C60" s="32" t="s">
        <v>181</v>
      </c>
      <c r="D60" s="49">
        <v>2184</v>
      </c>
      <c r="E60" s="16" t="s">
        <v>439</v>
      </c>
      <c r="F60" s="26">
        <v>4</v>
      </c>
      <c r="G60" s="26">
        <v>0</v>
      </c>
      <c r="H60" s="26">
        <v>2</v>
      </c>
      <c r="I60" s="18">
        <v>0</v>
      </c>
      <c r="J60" s="74">
        <f t="shared" si="6"/>
        <v>0</v>
      </c>
      <c r="K60" s="148"/>
      <c r="L60" s="202">
        <f t="shared" si="3"/>
        <v>0</v>
      </c>
      <c r="M60" s="203">
        <f t="shared" si="4"/>
        <v>0</v>
      </c>
      <c r="N60" s="203">
        <f t="shared" si="5"/>
        <v>0</v>
      </c>
      <c r="O60" s="203"/>
    </row>
    <row r="61" spans="1:246" ht="18" customHeight="1">
      <c r="A61" s="276"/>
      <c r="B61" s="170" t="s">
        <v>294</v>
      </c>
      <c r="C61" s="39" t="s">
        <v>182</v>
      </c>
      <c r="D61" s="49">
        <v>2761.5</v>
      </c>
      <c r="E61" s="20" t="s">
        <v>439</v>
      </c>
      <c r="F61" s="25">
        <v>6</v>
      </c>
      <c r="G61" s="25">
        <v>0</v>
      </c>
      <c r="H61" s="25">
        <v>3</v>
      </c>
      <c r="I61" s="22">
        <v>0</v>
      </c>
      <c r="J61" s="75">
        <f t="shared" si="6"/>
        <v>0</v>
      </c>
      <c r="K61" s="148"/>
      <c r="L61" s="202">
        <f t="shared" si="3"/>
        <v>0</v>
      </c>
      <c r="M61" s="203">
        <f t="shared" si="4"/>
        <v>0</v>
      </c>
      <c r="N61" s="203">
        <f t="shared" si="5"/>
        <v>0</v>
      </c>
      <c r="O61" s="203"/>
    </row>
    <row r="62" spans="1:246" ht="18" customHeight="1">
      <c r="A62" s="276"/>
      <c r="B62" s="169" t="s">
        <v>295</v>
      </c>
      <c r="C62" s="32" t="s">
        <v>183</v>
      </c>
      <c r="D62" s="49">
        <v>3339</v>
      </c>
      <c r="E62" s="16" t="s">
        <v>439</v>
      </c>
      <c r="F62" s="26">
        <v>8</v>
      </c>
      <c r="G62" s="26">
        <v>0</v>
      </c>
      <c r="H62" s="26">
        <v>4</v>
      </c>
      <c r="I62" s="18">
        <v>0</v>
      </c>
      <c r="J62" s="74">
        <f t="shared" si="6"/>
        <v>0</v>
      </c>
      <c r="K62" s="148"/>
      <c r="L62" s="202">
        <f t="shared" si="3"/>
        <v>0</v>
      </c>
      <c r="M62" s="203">
        <f t="shared" si="4"/>
        <v>0</v>
      </c>
      <c r="N62" s="203">
        <f t="shared" si="5"/>
        <v>0</v>
      </c>
      <c r="O62" s="203"/>
    </row>
    <row r="63" spans="1:246" ht="18" customHeight="1">
      <c r="A63" s="276"/>
      <c r="B63" s="170" t="s">
        <v>296</v>
      </c>
      <c r="C63" s="39" t="s">
        <v>184</v>
      </c>
      <c r="D63" s="49">
        <v>1764</v>
      </c>
      <c r="E63" s="20" t="s">
        <v>439</v>
      </c>
      <c r="F63" s="25">
        <v>2</v>
      </c>
      <c r="G63" s="25">
        <v>1</v>
      </c>
      <c r="H63" s="25">
        <v>0</v>
      </c>
      <c r="I63" s="22">
        <v>0</v>
      </c>
      <c r="J63" s="75">
        <f t="shared" si="6"/>
        <v>0</v>
      </c>
      <c r="K63" s="148"/>
      <c r="L63" s="202">
        <f t="shared" si="3"/>
        <v>0</v>
      </c>
      <c r="M63" s="203">
        <f t="shared" si="4"/>
        <v>0</v>
      </c>
      <c r="N63" s="203">
        <f t="shared" si="5"/>
        <v>0</v>
      </c>
      <c r="O63" s="203"/>
    </row>
    <row r="64" spans="1:246" ht="18" customHeight="1">
      <c r="A64" s="276"/>
      <c r="B64" s="169" t="s">
        <v>297</v>
      </c>
      <c r="C64" s="32" t="s">
        <v>185</v>
      </c>
      <c r="D64" s="49">
        <v>2341.5</v>
      </c>
      <c r="E64" s="16" t="s">
        <v>439</v>
      </c>
      <c r="F64" s="26">
        <v>4</v>
      </c>
      <c r="G64" s="26">
        <v>1</v>
      </c>
      <c r="H64" s="26">
        <v>1</v>
      </c>
      <c r="I64" s="18">
        <v>0</v>
      </c>
      <c r="J64" s="74">
        <f t="shared" si="6"/>
        <v>0</v>
      </c>
      <c r="K64" s="148"/>
      <c r="L64" s="202">
        <f t="shared" si="3"/>
        <v>0</v>
      </c>
      <c r="M64" s="203">
        <f t="shared" si="4"/>
        <v>0</v>
      </c>
      <c r="N64" s="203">
        <f t="shared" si="5"/>
        <v>0</v>
      </c>
      <c r="O64" s="203"/>
    </row>
    <row r="65" spans="1:15" ht="18" customHeight="1">
      <c r="A65" s="276"/>
      <c r="B65" s="170" t="s">
        <v>298</v>
      </c>
      <c r="C65" s="39" t="s">
        <v>421</v>
      </c>
      <c r="D65" s="49">
        <v>2919</v>
      </c>
      <c r="E65" s="20" t="s">
        <v>439</v>
      </c>
      <c r="F65" s="25">
        <v>6</v>
      </c>
      <c r="G65" s="25">
        <v>1</v>
      </c>
      <c r="H65" s="25">
        <v>2</v>
      </c>
      <c r="I65" s="22">
        <v>0</v>
      </c>
      <c r="J65" s="75">
        <f t="shared" si="6"/>
        <v>0</v>
      </c>
      <c r="K65" s="148"/>
      <c r="L65" s="202">
        <f t="shared" si="3"/>
        <v>0</v>
      </c>
      <c r="M65" s="203">
        <f t="shared" si="4"/>
        <v>0</v>
      </c>
      <c r="N65" s="203">
        <f t="shared" si="5"/>
        <v>0</v>
      </c>
      <c r="O65" s="203"/>
    </row>
    <row r="66" spans="1:15" ht="18" customHeight="1">
      <c r="A66" s="276"/>
      <c r="B66" s="169" t="s">
        <v>299</v>
      </c>
      <c r="C66" s="32" t="s">
        <v>425</v>
      </c>
      <c r="D66" s="49">
        <v>3496.5</v>
      </c>
      <c r="E66" s="16" t="s">
        <v>439</v>
      </c>
      <c r="F66" s="26">
        <v>8</v>
      </c>
      <c r="G66" s="26">
        <v>1</v>
      </c>
      <c r="H66" s="26">
        <v>3</v>
      </c>
      <c r="I66" s="18">
        <v>0</v>
      </c>
      <c r="J66" s="74">
        <f t="shared" si="6"/>
        <v>0</v>
      </c>
      <c r="K66" s="148"/>
      <c r="L66" s="202">
        <f>I66*F66</f>
        <v>0</v>
      </c>
      <c r="M66" s="203">
        <f t="shared" ref="M66:M82" si="7">G66*I66</f>
        <v>0</v>
      </c>
      <c r="N66" s="203">
        <f t="shared" ref="N66:N82" si="8">H66*I66</f>
        <v>0</v>
      </c>
      <c r="O66" s="203"/>
    </row>
    <row r="67" spans="1:15" ht="18" customHeight="1">
      <c r="A67" s="276"/>
      <c r="B67" s="170" t="s">
        <v>300</v>
      </c>
      <c r="C67" s="39" t="s">
        <v>408</v>
      </c>
      <c r="D67" s="49">
        <v>1606.5</v>
      </c>
      <c r="E67" s="20" t="s">
        <v>439</v>
      </c>
      <c r="F67" s="25">
        <v>2</v>
      </c>
      <c r="G67" s="25">
        <v>0</v>
      </c>
      <c r="H67" s="25">
        <v>1</v>
      </c>
      <c r="I67" s="22">
        <v>0</v>
      </c>
      <c r="J67" s="75">
        <f t="shared" si="6"/>
        <v>0</v>
      </c>
      <c r="K67" s="148"/>
      <c r="L67" s="202">
        <f t="shared" ref="L67:L82" si="9">I67*F67</f>
        <v>0</v>
      </c>
      <c r="M67" s="203">
        <f t="shared" si="7"/>
        <v>0</v>
      </c>
      <c r="N67" s="203">
        <f t="shared" si="8"/>
        <v>0</v>
      </c>
      <c r="O67" s="203"/>
    </row>
    <row r="68" spans="1:15" ht="18" customHeight="1">
      <c r="A68" s="276"/>
      <c r="B68" s="169" t="s">
        <v>301</v>
      </c>
      <c r="C68" s="32" t="s">
        <v>413</v>
      </c>
      <c r="D68" s="49">
        <v>2341.5</v>
      </c>
      <c r="E68" s="16" t="s">
        <v>439</v>
      </c>
      <c r="F68" s="26">
        <v>4</v>
      </c>
      <c r="G68" s="26">
        <v>1</v>
      </c>
      <c r="H68" s="26">
        <v>1</v>
      </c>
      <c r="I68" s="18">
        <v>0</v>
      </c>
      <c r="J68" s="74">
        <f t="shared" si="6"/>
        <v>0</v>
      </c>
      <c r="K68" s="148"/>
      <c r="L68" s="202">
        <f t="shared" si="9"/>
        <v>0</v>
      </c>
      <c r="M68" s="203">
        <f t="shared" si="7"/>
        <v>0</v>
      </c>
      <c r="N68" s="203">
        <f t="shared" si="8"/>
        <v>0</v>
      </c>
      <c r="O68" s="203"/>
    </row>
    <row r="69" spans="1:15" ht="18" customHeight="1">
      <c r="A69" s="276"/>
      <c r="B69" s="170" t="s">
        <v>302</v>
      </c>
      <c r="C69" s="39" t="s">
        <v>417</v>
      </c>
      <c r="D69" s="49">
        <v>2499</v>
      </c>
      <c r="E69" s="20" t="s">
        <v>439</v>
      </c>
      <c r="F69" s="25">
        <v>4</v>
      </c>
      <c r="G69" s="25">
        <v>2</v>
      </c>
      <c r="H69" s="25">
        <v>0</v>
      </c>
      <c r="I69" s="22">
        <v>0</v>
      </c>
      <c r="J69" s="75">
        <f t="shared" si="6"/>
        <v>0</v>
      </c>
      <c r="K69" s="148"/>
      <c r="L69" s="202">
        <f t="shared" si="9"/>
        <v>0</v>
      </c>
      <c r="M69" s="203">
        <f t="shared" si="7"/>
        <v>0</v>
      </c>
      <c r="N69" s="203">
        <f t="shared" si="8"/>
        <v>0</v>
      </c>
      <c r="O69" s="203"/>
    </row>
    <row r="70" spans="1:15" ht="18" customHeight="1">
      <c r="A70" s="276"/>
      <c r="B70" s="169" t="s">
        <v>303</v>
      </c>
      <c r="C70" s="32" t="s">
        <v>422</v>
      </c>
      <c r="D70" s="49">
        <v>3076.5</v>
      </c>
      <c r="E70" s="16" t="s">
        <v>439</v>
      </c>
      <c r="F70" s="26">
        <v>6</v>
      </c>
      <c r="G70" s="26">
        <v>2</v>
      </c>
      <c r="H70" s="26">
        <v>1</v>
      </c>
      <c r="I70" s="18">
        <v>0</v>
      </c>
      <c r="J70" s="74">
        <f t="shared" si="6"/>
        <v>0</v>
      </c>
      <c r="K70" s="148"/>
      <c r="L70" s="202">
        <f t="shared" si="9"/>
        <v>0</v>
      </c>
      <c r="M70" s="203">
        <f t="shared" si="7"/>
        <v>0</v>
      </c>
      <c r="N70" s="203">
        <f t="shared" si="8"/>
        <v>0</v>
      </c>
      <c r="O70" s="203"/>
    </row>
    <row r="71" spans="1:15" ht="18" customHeight="1">
      <c r="A71" s="276"/>
      <c r="B71" s="170" t="s">
        <v>304</v>
      </c>
      <c r="C71" s="39" t="s">
        <v>426</v>
      </c>
      <c r="D71" s="49">
        <v>3654</v>
      </c>
      <c r="E71" s="20" t="s">
        <v>439</v>
      </c>
      <c r="F71" s="25">
        <v>8</v>
      </c>
      <c r="G71" s="25">
        <v>2</v>
      </c>
      <c r="H71" s="25">
        <v>2</v>
      </c>
      <c r="I71" s="22">
        <v>0</v>
      </c>
      <c r="J71" s="75">
        <f t="shared" si="6"/>
        <v>0</v>
      </c>
      <c r="K71" s="148"/>
      <c r="L71" s="202">
        <f t="shared" si="9"/>
        <v>0</v>
      </c>
      <c r="M71" s="203">
        <f t="shared" si="7"/>
        <v>0</v>
      </c>
      <c r="N71" s="203">
        <f t="shared" si="8"/>
        <v>0</v>
      </c>
      <c r="O71" s="203"/>
    </row>
    <row r="72" spans="1:15" ht="18" customHeight="1">
      <c r="A72" s="276"/>
      <c r="B72" s="169" t="s">
        <v>305</v>
      </c>
      <c r="C72" s="32" t="s">
        <v>409</v>
      </c>
      <c r="D72" s="49">
        <v>2184</v>
      </c>
      <c r="E72" s="16" t="s">
        <v>439</v>
      </c>
      <c r="F72" s="26">
        <v>4</v>
      </c>
      <c r="G72" s="26">
        <v>0</v>
      </c>
      <c r="H72" s="26">
        <v>2</v>
      </c>
      <c r="I72" s="18">
        <v>0</v>
      </c>
      <c r="J72" s="74">
        <f t="shared" si="6"/>
        <v>0</v>
      </c>
      <c r="K72" s="148"/>
      <c r="L72" s="202">
        <f t="shared" si="9"/>
        <v>0</v>
      </c>
      <c r="M72" s="203">
        <f t="shared" si="7"/>
        <v>0</v>
      </c>
      <c r="N72" s="203">
        <f t="shared" si="8"/>
        <v>0</v>
      </c>
      <c r="O72" s="203"/>
    </row>
    <row r="73" spans="1:15" ht="18" customHeight="1">
      <c r="A73" s="276"/>
      <c r="B73" s="170" t="s">
        <v>306</v>
      </c>
      <c r="C73" s="39" t="s">
        <v>414</v>
      </c>
      <c r="D73" s="49">
        <v>2919</v>
      </c>
      <c r="E73" s="20" t="s">
        <v>439</v>
      </c>
      <c r="F73" s="25">
        <v>6</v>
      </c>
      <c r="G73" s="25">
        <v>1</v>
      </c>
      <c r="H73" s="25">
        <v>2</v>
      </c>
      <c r="I73" s="22">
        <v>0</v>
      </c>
      <c r="J73" s="75">
        <f t="shared" si="6"/>
        <v>0</v>
      </c>
      <c r="K73" s="148"/>
      <c r="L73" s="202">
        <f t="shared" si="9"/>
        <v>0</v>
      </c>
      <c r="M73" s="203">
        <f t="shared" si="7"/>
        <v>0</v>
      </c>
      <c r="N73" s="203">
        <f t="shared" si="8"/>
        <v>0</v>
      </c>
      <c r="O73" s="203"/>
    </row>
    <row r="74" spans="1:15" ht="18" customHeight="1">
      <c r="A74" s="276"/>
      <c r="B74" s="169" t="s">
        <v>307</v>
      </c>
      <c r="C74" s="32" t="s">
        <v>418</v>
      </c>
      <c r="D74" s="49">
        <v>3076</v>
      </c>
      <c r="E74" s="16" t="s">
        <v>439</v>
      </c>
      <c r="F74" s="26">
        <v>6</v>
      </c>
      <c r="G74" s="26">
        <v>2</v>
      </c>
      <c r="H74" s="26">
        <v>1</v>
      </c>
      <c r="I74" s="18">
        <v>0</v>
      </c>
      <c r="J74" s="74">
        <f t="shared" si="6"/>
        <v>0</v>
      </c>
      <c r="K74" s="148"/>
      <c r="L74" s="202">
        <f t="shared" si="9"/>
        <v>0</v>
      </c>
      <c r="M74" s="203">
        <f t="shared" si="7"/>
        <v>0</v>
      </c>
      <c r="N74" s="203">
        <f t="shared" si="8"/>
        <v>0</v>
      </c>
      <c r="O74" s="203"/>
    </row>
    <row r="75" spans="1:15" ht="18" customHeight="1">
      <c r="A75" s="276"/>
      <c r="B75" s="170" t="s">
        <v>308</v>
      </c>
      <c r="C75" s="39" t="s">
        <v>423</v>
      </c>
      <c r="D75" s="49">
        <v>3234</v>
      </c>
      <c r="E75" s="20" t="s">
        <v>439</v>
      </c>
      <c r="F75" s="25">
        <v>6</v>
      </c>
      <c r="G75" s="25">
        <v>3</v>
      </c>
      <c r="H75" s="25">
        <v>0</v>
      </c>
      <c r="I75" s="22">
        <v>0</v>
      </c>
      <c r="J75" s="75">
        <f t="shared" si="6"/>
        <v>0</v>
      </c>
      <c r="K75" s="148"/>
      <c r="L75" s="202">
        <f t="shared" si="9"/>
        <v>0</v>
      </c>
      <c r="M75" s="203">
        <f t="shared" si="7"/>
        <v>0</v>
      </c>
      <c r="N75" s="203">
        <f t="shared" si="8"/>
        <v>0</v>
      </c>
      <c r="O75" s="203"/>
    </row>
    <row r="76" spans="1:15" ht="18" customHeight="1">
      <c r="A76" s="276"/>
      <c r="B76" s="169" t="s">
        <v>309</v>
      </c>
      <c r="C76" s="32" t="s">
        <v>426</v>
      </c>
      <c r="D76" s="49">
        <v>3811.5</v>
      </c>
      <c r="E76" s="16" t="s">
        <v>439</v>
      </c>
      <c r="F76" s="26">
        <v>8</v>
      </c>
      <c r="G76" s="26">
        <v>3</v>
      </c>
      <c r="H76" s="26">
        <v>1</v>
      </c>
      <c r="I76" s="18">
        <v>0</v>
      </c>
      <c r="J76" s="74">
        <f t="shared" si="6"/>
        <v>0</v>
      </c>
      <c r="K76" s="148"/>
      <c r="L76" s="202">
        <f t="shared" si="9"/>
        <v>0</v>
      </c>
      <c r="M76" s="203">
        <f t="shared" si="7"/>
        <v>0</v>
      </c>
      <c r="N76" s="203">
        <f t="shared" si="8"/>
        <v>0</v>
      </c>
      <c r="O76" s="203"/>
    </row>
    <row r="77" spans="1:15" ht="18" customHeight="1">
      <c r="A77" s="276"/>
      <c r="B77" s="170" t="s">
        <v>310</v>
      </c>
      <c r="C77" s="39" t="s">
        <v>410</v>
      </c>
      <c r="D77" s="49">
        <v>2761.5</v>
      </c>
      <c r="E77" s="20" t="s">
        <v>439</v>
      </c>
      <c r="F77" s="25">
        <v>6</v>
      </c>
      <c r="G77" s="25">
        <v>0</v>
      </c>
      <c r="H77" s="25">
        <v>3</v>
      </c>
      <c r="I77" s="22">
        <v>0</v>
      </c>
      <c r="J77" s="75">
        <f t="shared" si="6"/>
        <v>0</v>
      </c>
      <c r="K77" s="148"/>
      <c r="L77" s="202">
        <f t="shared" si="9"/>
        <v>0</v>
      </c>
      <c r="M77" s="203">
        <f t="shared" si="7"/>
        <v>0</v>
      </c>
      <c r="N77" s="203">
        <f t="shared" si="8"/>
        <v>0</v>
      </c>
      <c r="O77" s="203"/>
    </row>
    <row r="78" spans="1:15" ht="18" customHeight="1">
      <c r="A78" s="276"/>
      <c r="B78" s="169" t="s">
        <v>311</v>
      </c>
      <c r="C78" s="32" t="s">
        <v>415</v>
      </c>
      <c r="D78" s="49">
        <v>3496.5</v>
      </c>
      <c r="E78" s="16" t="s">
        <v>439</v>
      </c>
      <c r="F78" s="26">
        <v>8</v>
      </c>
      <c r="G78" s="26">
        <v>1</v>
      </c>
      <c r="H78" s="26">
        <v>3</v>
      </c>
      <c r="I78" s="18">
        <v>0</v>
      </c>
      <c r="J78" s="74">
        <f t="shared" si="6"/>
        <v>0</v>
      </c>
      <c r="K78" s="148"/>
      <c r="L78" s="202">
        <f t="shared" si="9"/>
        <v>0</v>
      </c>
      <c r="M78" s="203">
        <f t="shared" si="7"/>
        <v>0</v>
      </c>
      <c r="N78" s="203">
        <f t="shared" si="8"/>
        <v>0</v>
      </c>
      <c r="O78" s="203"/>
    </row>
    <row r="79" spans="1:15" ht="18" customHeight="1">
      <c r="A79" s="276"/>
      <c r="B79" s="170" t="s">
        <v>312</v>
      </c>
      <c r="C79" s="39" t="s">
        <v>123</v>
      </c>
      <c r="D79" s="49">
        <v>3654</v>
      </c>
      <c r="E79" s="20" t="s">
        <v>439</v>
      </c>
      <c r="F79" s="25">
        <v>8</v>
      </c>
      <c r="G79" s="25">
        <v>2</v>
      </c>
      <c r="H79" s="25">
        <v>2</v>
      </c>
      <c r="I79" s="22">
        <v>0</v>
      </c>
      <c r="J79" s="75">
        <f t="shared" si="6"/>
        <v>0</v>
      </c>
      <c r="K79" s="148"/>
      <c r="L79" s="202">
        <f t="shared" si="9"/>
        <v>0</v>
      </c>
      <c r="M79" s="203">
        <f t="shared" si="7"/>
        <v>0</v>
      </c>
      <c r="N79" s="203">
        <f t="shared" si="8"/>
        <v>0</v>
      </c>
      <c r="O79" s="203"/>
    </row>
    <row r="80" spans="1:15" ht="18" customHeight="1">
      <c r="A80" s="276"/>
      <c r="B80" s="169" t="s">
        <v>313</v>
      </c>
      <c r="C80" s="32" t="s">
        <v>419</v>
      </c>
      <c r="D80" s="49">
        <v>3811.5</v>
      </c>
      <c r="E80" s="16" t="s">
        <v>439</v>
      </c>
      <c r="F80" s="26">
        <v>8</v>
      </c>
      <c r="G80" s="26">
        <v>3</v>
      </c>
      <c r="H80" s="26">
        <v>1</v>
      </c>
      <c r="I80" s="18">
        <v>0</v>
      </c>
      <c r="J80" s="74">
        <f t="shared" si="6"/>
        <v>0</v>
      </c>
      <c r="K80" s="148"/>
      <c r="L80" s="202">
        <f t="shared" si="9"/>
        <v>0</v>
      </c>
      <c r="M80" s="203">
        <f t="shared" si="7"/>
        <v>0</v>
      </c>
      <c r="N80" s="203">
        <f t="shared" si="8"/>
        <v>0</v>
      </c>
      <c r="O80" s="203"/>
    </row>
    <row r="81" spans="1:246" ht="18" customHeight="1">
      <c r="A81" s="276"/>
      <c r="B81" s="170" t="s">
        <v>314</v>
      </c>
      <c r="C81" s="39" t="s">
        <v>427</v>
      </c>
      <c r="D81" s="49">
        <v>3969</v>
      </c>
      <c r="E81" s="20" t="s">
        <v>439</v>
      </c>
      <c r="F81" s="25">
        <v>8</v>
      </c>
      <c r="G81" s="25">
        <v>4</v>
      </c>
      <c r="H81" s="25">
        <v>0</v>
      </c>
      <c r="I81" s="22">
        <v>0</v>
      </c>
      <c r="J81" s="75">
        <f t="shared" si="6"/>
        <v>0</v>
      </c>
      <c r="K81" s="148"/>
      <c r="L81" s="202">
        <f t="shared" si="9"/>
        <v>0</v>
      </c>
      <c r="M81" s="203">
        <f t="shared" si="7"/>
        <v>0</v>
      </c>
      <c r="N81" s="203">
        <f t="shared" si="8"/>
        <v>0</v>
      </c>
      <c r="O81" s="203"/>
    </row>
    <row r="82" spans="1:246" ht="18" customHeight="1">
      <c r="A82" s="276"/>
      <c r="B82" s="169" t="s">
        <v>315</v>
      </c>
      <c r="C82" s="32" t="s">
        <v>411</v>
      </c>
      <c r="D82" s="49">
        <v>3339</v>
      </c>
      <c r="E82" s="16" t="s">
        <v>439</v>
      </c>
      <c r="F82" s="26">
        <v>8</v>
      </c>
      <c r="G82" s="26">
        <v>0</v>
      </c>
      <c r="H82" s="26">
        <v>4</v>
      </c>
      <c r="I82" s="18">
        <v>0</v>
      </c>
      <c r="J82" s="74">
        <f t="shared" si="6"/>
        <v>0</v>
      </c>
      <c r="K82" s="148"/>
      <c r="L82" s="202">
        <f t="shared" si="9"/>
        <v>0</v>
      </c>
      <c r="M82" s="203">
        <f t="shared" si="7"/>
        <v>0</v>
      </c>
      <c r="N82" s="203">
        <f t="shared" si="8"/>
        <v>0</v>
      </c>
      <c r="O82" s="203"/>
    </row>
    <row r="83" spans="1:246" s="4" customFormat="1" ht="21" customHeight="1">
      <c r="A83" s="142"/>
      <c r="B83" s="121" t="s">
        <v>142</v>
      </c>
      <c r="C83" s="117"/>
      <c r="D83" s="27"/>
      <c r="E83" s="12"/>
      <c r="F83" s="12"/>
      <c r="G83" s="12"/>
      <c r="H83" s="12"/>
      <c r="I83" s="14"/>
      <c r="J83" s="73"/>
      <c r="K83" s="147"/>
      <c r="L83" s="202">
        <f>SUM(L34:L82)</f>
        <v>0</v>
      </c>
      <c r="M83" s="202">
        <f>SUM(M34:M82)</f>
        <v>0</v>
      </c>
      <c r="N83" s="202">
        <f>SUM(N34:N82)</f>
        <v>0</v>
      </c>
      <c r="O83" s="202"/>
      <c r="P83" s="189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78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</row>
    <row r="84" spans="1:246" s="6" customFormat="1" ht="18" customHeight="1">
      <c r="A84" s="273" t="s">
        <v>751</v>
      </c>
      <c r="B84" s="170" t="s">
        <v>52</v>
      </c>
      <c r="C84" s="39" t="s">
        <v>148</v>
      </c>
      <c r="D84" s="15">
        <v>35.25</v>
      </c>
      <c r="E84" s="20" t="s">
        <v>138</v>
      </c>
      <c r="F84" s="20"/>
      <c r="G84" s="20"/>
      <c r="H84" s="20"/>
      <c r="I84" s="31">
        <v>0</v>
      </c>
      <c r="J84" s="75">
        <f>I84*D84</f>
        <v>0</v>
      </c>
      <c r="K84" s="150"/>
      <c r="L84" s="202"/>
      <c r="M84" s="202"/>
      <c r="N84" s="202"/>
      <c r="O84" s="202"/>
      <c r="P84" s="189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0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</row>
    <row r="85" spans="1:246" s="6" customFormat="1" ht="18" customHeight="1">
      <c r="A85" s="273"/>
      <c r="B85" s="169" t="s">
        <v>53</v>
      </c>
      <c r="C85" s="32" t="s">
        <v>149</v>
      </c>
      <c r="D85" s="15">
        <v>33.200000000000003</v>
      </c>
      <c r="E85" s="16" t="s">
        <v>138</v>
      </c>
      <c r="F85" s="16"/>
      <c r="G85" s="16"/>
      <c r="H85" s="16"/>
      <c r="I85" s="18">
        <v>0</v>
      </c>
      <c r="J85" s="74">
        <f>I85*D85</f>
        <v>0</v>
      </c>
      <c r="K85" s="150"/>
      <c r="L85" s="202"/>
      <c r="M85" s="202"/>
      <c r="N85" s="202"/>
      <c r="O85" s="202"/>
      <c r="P85" s="189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0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</row>
    <row r="86" spans="1:246" s="4" customFormat="1" ht="21" customHeight="1">
      <c r="A86" s="273"/>
      <c r="B86" s="121" t="s">
        <v>143</v>
      </c>
      <c r="C86" s="117"/>
      <c r="D86" s="27"/>
      <c r="E86" s="12"/>
      <c r="F86" s="12"/>
      <c r="G86" s="12"/>
      <c r="H86" s="12"/>
      <c r="I86" s="14"/>
      <c r="J86" s="73"/>
      <c r="K86" s="147"/>
      <c r="L86" s="201"/>
      <c r="M86" s="201"/>
      <c r="N86" s="202"/>
      <c r="O86" s="202"/>
      <c r="P86" s="187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78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</row>
    <row r="87" spans="1:246" s="6" customFormat="1" ht="18" customHeight="1">
      <c r="A87" s="273"/>
      <c r="B87" s="170" t="s">
        <v>144</v>
      </c>
      <c r="C87" s="33" t="s">
        <v>147</v>
      </c>
      <c r="D87" s="15">
        <v>5.35</v>
      </c>
      <c r="E87" s="20" t="s">
        <v>138</v>
      </c>
      <c r="F87" s="20"/>
      <c r="G87" s="20"/>
      <c r="H87" s="20"/>
      <c r="I87" s="31">
        <v>0</v>
      </c>
      <c r="J87" s="75">
        <f>I87*D87</f>
        <v>0</v>
      </c>
      <c r="K87" s="150"/>
      <c r="L87" s="202"/>
      <c r="M87" s="202"/>
      <c r="N87" s="202"/>
      <c r="O87" s="202"/>
      <c r="P87" s="189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0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</row>
    <row r="88" spans="1:246" s="6" customFormat="1" ht="18" customHeight="1">
      <c r="A88" s="273"/>
      <c r="B88" s="169" t="s">
        <v>145</v>
      </c>
      <c r="C88" s="32" t="s">
        <v>146</v>
      </c>
      <c r="D88" s="15">
        <v>5.35</v>
      </c>
      <c r="E88" s="16" t="s">
        <v>138</v>
      </c>
      <c r="F88" s="16"/>
      <c r="G88" s="16"/>
      <c r="H88" s="16"/>
      <c r="I88" s="18">
        <v>0</v>
      </c>
      <c r="J88" s="74">
        <f>I88*D88</f>
        <v>0</v>
      </c>
      <c r="K88" s="150"/>
      <c r="L88" s="202"/>
      <c r="M88" s="202"/>
      <c r="N88" s="202"/>
      <c r="O88" s="202"/>
      <c r="P88" s="189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0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</row>
    <row r="89" spans="1:246" s="4" customFormat="1" ht="21.75" customHeight="1">
      <c r="A89" s="273"/>
      <c r="B89" s="121" t="s">
        <v>445</v>
      </c>
      <c r="C89" s="117"/>
      <c r="D89" s="27"/>
      <c r="E89" s="12"/>
      <c r="F89" s="12"/>
      <c r="G89" s="12"/>
      <c r="H89" s="12"/>
      <c r="I89" s="14"/>
      <c r="J89" s="73"/>
      <c r="K89" s="147"/>
      <c r="L89" s="201"/>
      <c r="M89" s="201"/>
      <c r="N89" s="202"/>
      <c r="O89" s="202"/>
      <c r="P89" s="187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78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</row>
    <row r="90" spans="1:246" s="6" customFormat="1" ht="18" customHeight="1">
      <c r="A90" s="288"/>
      <c r="B90" s="169" t="s">
        <v>441</v>
      </c>
      <c r="C90" s="32" t="s">
        <v>21</v>
      </c>
      <c r="D90" s="15">
        <v>145.25</v>
      </c>
      <c r="E90" s="16" t="s">
        <v>439</v>
      </c>
      <c r="F90" s="16"/>
      <c r="G90" s="16"/>
      <c r="H90" s="16"/>
      <c r="I90" s="18">
        <f>L83</f>
        <v>0</v>
      </c>
      <c r="J90" s="74">
        <f>I90*D90</f>
        <v>0</v>
      </c>
      <c r="K90" s="150"/>
      <c r="L90" s="202"/>
      <c r="M90" s="202"/>
      <c r="N90" s="202"/>
      <c r="O90" s="202"/>
      <c r="P90" s="189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0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</row>
    <row r="91" spans="1:246" s="4" customFormat="1" ht="21" customHeight="1">
      <c r="A91" s="263"/>
      <c r="B91" s="121" t="s">
        <v>116</v>
      </c>
      <c r="C91" s="117"/>
      <c r="D91" s="27"/>
      <c r="E91" s="12"/>
      <c r="F91" s="12"/>
      <c r="G91" s="12"/>
      <c r="H91" s="12"/>
      <c r="I91" s="14"/>
      <c r="J91" s="73"/>
      <c r="K91" s="147"/>
      <c r="L91" s="201"/>
      <c r="M91" s="201"/>
      <c r="N91" s="202"/>
      <c r="O91" s="202"/>
      <c r="P91" s="187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78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</row>
    <row r="92" spans="1:246" s="6" customFormat="1" ht="18" customHeight="1">
      <c r="A92" s="287" t="s">
        <v>752</v>
      </c>
      <c r="B92" s="170" t="s">
        <v>119</v>
      </c>
      <c r="C92" s="33" t="s">
        <v>120</v>
      </c>
      <c r="D92" s="15">
        <v>85.7</v>
      </c>
      <c r="E92" s="20" t="s">
        <v>439</v>
      </c>
      <c r="F92" s="20"/>
      <c r="G92" s="20"/>
      <c r="H92" s="20"/>
      <c r="I92" s="31">
        <f>I95</f>
        <v>0</v>
      </c>
      <c r="J92" s="75">
        <f>I92*D92</f>
        <v>0</v>
      </c>
      <c r="K92" s="150"/>
      <c r="L92" s="202"/>
      <c r="M92" s="202"/>
      <c r="N92" s="202"/>
      <c r="O92" s="202"/>
      <c r="P92" s="189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0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</row>
    <row r="93" spans="1:246" s="4" customFormat="1" ht="21" customHeight="1">
      <c r="A93" s="274"/>
      <c r="B93" s="121" t="s">
        <v>429</v>
      </c>
      <c r="C93" s="117"/>
      <c r="D93" s="27"/>
      <c r="E93" s="12"/>
      <c r="F93" s="12"/>
      <c r="G93" s="12"/>
      <c r="H93" s="12"/>
      <c r="I93" s="14"/>
      <c r="J93" s="73"/>
      <c r="K93" s="147"/>
      <c r="L93" s="201"/>
      <c r="M93" s="201"/>
      <c r="N93" s="202"/>
      <c r="O93" s="202"/>
      <c r="P93" s="187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78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</row>
    <row r="94" spans="1:246" s="6" customFormat="1" ht="18" customHeight="1">
      <c r="A94" s="274"/>
      <c r="B94" s="170" t="s">
        <v>442</v>
      </c>
      <c r="C94" s="33" t="s">
        <v>431</v>
      </c>
      <c r="D94" s="15">
        <v>21.4</v>
      </c>
      <c r="E94" s="20" t="s">
        <v>439</v>
      </c>
      <c r="F94" s="20"/>
      <c r="G94" s="20"/>
      <c r="H94" s="20"/>
      <c r="I94" s="31">
        <f>M83</f>
        <v>0</v>
      </c>
      <c r="J94" s="75">
        <f>I94*D94</f>
        <v>0</v>
      </c>
      <c r="K94" s="150"/>
      <c r="L94" s="202"/>
      <c r="M94" s="202"/>
      <c r="N94" s="202"/>
      <c r="O94" s="202"/>
      <c r="P94" s="189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0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</row>
    <row r="95" spans="1:246" s="6" customFormat="1" ht="18" customHeight="1">
      <c r="A95" s="274"/>
      <c r="B95" s="169" t="s">
        <v>443</v>
      </c>
      <c r="C95" s="32" t="s">
        <v>432</v>
      </c>
      <c r="D95" s="15">
        <v>27.25</v>
      </c>
      <c r="E95" s="16" t="s">
        <v>439</v>
      </c>
      <c r="F95" s="16"/>
      <c r="G95" s="16"/>
      <c r="H95" s="16"/>
      <c r="I95" s="18">
        <f>N83</f>
        <v>0</v>
      </c>
      <c r="J95" s="74">
        <f>I95*D95</f>
        <v>0</v>
      </c>
      <c r="K95" s="150"/>
      <c r="L95" s="202"/>
      <c r="M95" s="202"/>
      <c r="N95" s="202"/>
      <c r="O95" s="202"/>
      <c r="P95" s="189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0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</row>
    <row r="96" spans="1:246" s="4" customFormat="1" ht="21" customHeight="1">
      <c r="A96" s="142"/>
      <c r="B96" s="121" t="s">
        <v>430</v>
      </c>
      <c r="C96" s="117"/>
      <c r="D96" s="27"/>
      <c r="E96" s="12"/>
      <c r="F96" s="12"/>
      <c r="G96" s="12"/>
      <c r="H96" s="12"/>
      <c r="I96" s="14"/>
      <c r="J96" s="73"/>
      <c r="K96" s="147"/>
      <c r="L96" s="201"/>
      <c r="M96" s="201"/>
      <c r="N96" s="202"/>
      <c r="O96" s="202"/>
      <c r="P96" s="187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78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</row>
    <row r="97" spans="1:246" s="6" customFormat="1" ht="18" customHeight="1">
      <c r="A97" s="280" t="s">
        <v>753</v>
      </c>
      <c r="B97" s="169" t="s">
        <v>435</v>
      </c>
      <c r="C97" s="32" t="s">
        <v>434</v>
      </c>
      <c r="D97" s="15">
        <v>97.49</v>
      </c>
      <c r="E97" s="16" t="s">
        <v>439</v>
      </c>
      <c r="F97" s="16"/>
      <c r="G97" s="16"/>
      <c r="H97" s="16"/>
      <c r="I97" s="18">
        <f>SUM(N34:N57)</f>
        <v>0</v>
      </c>
      <c r="J97" s="74">
        <f>I97*D97</f>
        <v>0</v>
      </c>
      <c r="K97" s="150"/>
      <c r="L97" s="202"/>
      <c r="M97" s="202"/>
      <c r="N97" s="202"/>
      <c r="O97" s="202"/>
      <c r="P97" s="189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0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</row>
    <row r="98" spans="1:246" s="5" customFormat="1" ht="18" customHeight="1">
      <c r="A98" s="269"/>
      <c r="B98" s="172" t="s">
        <v>112</v>
      </c>
      <c r="C98" s="39" t="s">
        <v>113</v>
      </c>
      <c r="D98" s="15">
        <v>101.76</v>
      </c>
      <c r="E98" s="37" t="s">
        <v>439</v>
      </c>
      <c r="F98" s="37"/>
      <c r="G98" s="37"/>
      <c r="H98" s="37"/>
      <c r="I98" s="22">
        <f>SUM(N59:N82)</f>
        <v>0</v>
      </c>
      <c r="J98" s="75">
        <f>I98*D98</f>
        <v>0</v>
      </c>
      <c r="K98" s="150"/>
      <c r="L98" s="202"/>
      <c r="M98" s="202"/>
      <c r="N98" s="202"/>
      <c r="O98" s="202"/>
      <c r="P98" s="189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0"/>
    </row>
    <row r="99" spans="1:246" ht="30.75" customHeight="1">
      <c r="B99" s="256"/>
      <c r="C99" s="282" t="s">
        <v>218</v>
      </c>
      <c r="D99" s="270"/>
      <c r="E99" s="270"/>
      <c r="F99" s="270"/>
      <c r="G99" s="270"/>
      <c r="H99" s="270"/>
      <c r="I99" s="271"/>
      <c r="J99" s="76">
        <f>SUM(J97:J98,J94:J95,J92,J90,J87:J88,J84:J85,J59:J82,J34:J57,J31:J32,J27:J29,J24:J25,J20:J22,J14:J18,J11:J12)</f>
        <v>0</v>
      </c>
      <c r="K99" s="148"/>
    </row>
    <row r="100" spans="1:246">
      <c r="B100" s="85"/>
      <c r="C100" s="85"/>
      <c r="D100" s="86"/>
      <c r="E100" s="85"/>
      <c r="F100" s="85"/>
      <c r="G100" s="85"/>
      <c r="H100" s="85"/>
      <c r="I100" s="87"/>
      <c r="J100" s="88"/>
      <c r="K100" s="190"/>
    </row>
    <row r="101" spans="1:246">
      <c r="B101" s="85"/>
      <c r="C101" s="85"/>
      <c r="D101" s="86"/>
      <c r="E101" s="85"/>
      <c r="F101" s="85"/>
      <c r="G101" s="85"/>
      <c r="H101" s="85"/>
      <c r="I101" s="87"/>
      <c r="J101" s="88"/>
      <c r="K101" s="190"/>
    </row>
    <row r="102" spans="1:246">
      <c r="B102" s="85"/>
      <c r="C102" s="85"/>
      <c r="D102" s="86"/>
      <c r="E102" s="85"/>
      <c r="F102" s="85"/>
      <c r="G102" s="85"/>
      <c r="H102" s="85"/>
      <c r="I102" s="87"/>
      <c r="J102" s="88"/>
      <c r="K102" s="190"/>
    </row>
    <row r="103" spans="1:246">
      <c r="B103" s="85"/>
      <c r="C103" s="85"/>
      <c r="D103" s="86"/>
      <c r="E103" s="85"/>
      <c r="F103" s="85"/>
      <c r="G103" s="85"/>
      <c r="H103" s="85"/>
      <c r="I103" s="87"/>
      <c r="J103" s="88"/>
    </row>
    <row r="104" spans="1:246">
      <c r="B104" s="85"/>
      <c r="C104" s="85"/>
      <c r="D104" s="86"/>
      <c r="E104" s="85"/>
      <c r="F104" s="85"/>
      <c r="G104" s="85"/>
      <c r="H104" s="85"/>
      <c r="I104" s="87"/>
      <c r="J104" s="88"/>
    </row>
    <row r="105" spans="1:246">
      <c r="B105" s="85"/>
      <c r="C105" s="85"/>
      <c r="D105" s="86"/>
      <c r="E105" s="85"/>
      <c r="F105" s="85"/>
      <c r="G105" s="85"/>
      <c r="H105" s="85"/>
      <c r="I105" s="87"/>
      <c r="J105" s="88"/>
    </row>
    <row r="106" spans="1:246">
      <c r="B106" s="85"/>
      <c r="C106" s="85"/>
      <c r="D106" s="86"/>
      <c r="E106" s="85"/>
      <c r="F106" s="85"/>
      <c r="G106" s="85"/>
      <c r="H106" s="85"/>
      <c r="I106" s="87"/>
      <c r="J106" s="88"/>
    </row>
    <row r="107" spans="1:246">
      <c r="B107" s="85"/>
      <c r="C107" s="85"/>
      <c r="D107" s="86"/>
      <c r="E107" s="85"/>
      <c r="F107" s="85"/>
      <c r="G107" s="85"/>
      <c r="H107" s="85"/>
      <c r="I107" s="87"/>
      <c r="J107" s="88"/>
    </row>
    <row r="108" spans="1:246">
      <c r="B108" s="85"/>
      <c r="C108" s="85"/>
      <c r="D108" s="86"/>
      <c r="E108" s="85"/>
      <c r="F108" s="85"/>
      <c r="G108" s="85"/>
      <c r="H108" s="85"/>
      <c r="I108" s="87"/>
      <c r="J108" s="88"/>
    </row>
    <row r="109" spans="1:246">
      <c r="B109" s="85"/>
      <c r="C109" s="85"/>
      <c r="D109" s="86"/>
      <c r="E109" s="85"/>
      <c r="F109" s="85"/>
      <c r="G109" s="85"/>
      <c r="H109" s="85"/>
      <c r="I109" s="87"/>
      <c r="J109" s="88"/>
    </row>
    <row r="110" spans="1:246">
      <c r="B110" s="85"/>
      <c r="C110" s="85"/>
      <c r="D110" s="86"/>
      <c r="E110" s="85"/>
      <c r="F110" s="85"/>
      <c r="G110" s="85"/>
      <c r="H110" s="85"/>
      <c r="I110" s="87"/>
      <c r="J110" s="88"/>
    </row>
    <row r="111" spans="1:246">
      <c r="B111" s="85"/>
      <c r="C111" s="85"/>
      <c r="D111" s="86"/>
      <c r="E111" s="85"/>
      <c r="F111" s="85"/>
      <c r="G111" s="85"/>
      <c r="H111" s="85"/>
      <c r="I111" s="87"/>
      <c r="J111" s="88"/>
    </row>
    <row r="112" spans="1:246">
      <c r="B112" s="85"/>
      <c r="C112" s="85"/>
      <c r="D112" s="86"/>
      <c r="E112" s="85"/>
      <c r="F112" s="85"/>
      <c r="G112" s="85"/>
      <c r="H112" s="85"/>
      <c r="I112" s="87"/>
      <c r="J112" s="88"/>
    </row>
    <row r="113" spans="2:10">
      <c r="B113" s="85"/>
      <c r="C113" s="85"/>
      <c r="D113" s="86"/>
      <c r="E113" s="85"/>
      <c r="F113" s="85"/>
      <c r="G113" s="85"/>
      <c r="H113" s="85"/>
      <c r="I113" s="87"/>
      <c r="J113" s="88"/>
    </row>
    <row r="114" spans="2:10">
      <c r="B114" s="85"/>
      <c r="C114" s="85"/>
      <c r="D114" s="86"/>
      <c r="E114" s="85"/>
      <c r="F114" s="85"/>
      <c r="G114" s="85"/>
      <c r="H114" s="85"/>
      <c r="I114" s="87"/>
      <c r="J114" s="88"/>
    </row>
    <row r="115" spans="2:10">
      <c r="B115" s="85"/>
      <c r="C115" s="85"/>
      <c r="D115" s="86"/>
      <c r="E115" s="85"/>
      <c r="F115" s="85"/>
      <c r="G115" s="85"/>
      <c r="H115" s="85"/>
      <c r="I115" s="87"/>
      <c r="J115" s="88"/>
    </row>
    <row r="116" spans="2:10">
      <c r="B116" s="85"/>
      <c r="C116" s="85"/>
      <c r="D116" s="86"/>
      <c r="E116" s="85"/>
      <c r="F116" s="85"/>
      <c r="G116" s="85"/>
      <c r="H116" s="85"/>
      <c r="I116" s="87"/>
      <c r="J116" s="88"/>
    </row>
    <row r="117" spans="2:10">
      <c r="B117" s="85"/>
      <c r="C117" s="85"/>
      <c r="D117" s="86"/>
      <c r="E117" s="85"/>
      <c r="F117" s="85"/>
      <c r="G117" s="85"/>
      <c r="H117" s="85"/>
      <c r="I117" s="87"/>
      <c r="J117" s="88"/>
    </row>
    <row r="118" spans="2:10">
      <c r="B118" s="85"/>
      <c r="C118" s="85"/>
      <c r="D118" s="86"/>
      <c r="E118" s="85"/>
      <c r="F118" s="85"/>
      <c r="G118" s="85"/>
      <c r="H118" s="85"/>
      <c r="I118" s="87"/>
      <c r="J118" s="88"/>
    </row>
    <row r="119" spans="2:10">
      <c r="B119" s="85"/>
      <c r="C119" s="85"/>
      <c r="D119" s="86"/>
      <c r="E119" s="85"/>
      <c r="F119" s="85"/>
      <c r="G119" s="85"/>
      <c r="H119" s="85"/>
      <c r="I119" s="87"/>
      <c r="J119" s="88"/>
    </row>
    <row r="120" spans="2:10">
      <c r="B120" s="85"/>
      <c r="C120" s="85"/>
      <c r="D120" s="86"/>
      <c r="E120" s="85"/>
      <c r="F120" s="85"/>
      <c r="G120" s="85"/>
      <c r="H120" s="85"/>
      <c r="I120" s="87"/>
      <c r="J120" s="88"/>
    </row>
    <row r="121" spans="2:10">
      <c r="B121" s="85"/>
      <c r="C121" s="85"/>
      <c r="D121" s="86"/>
      <c r="E121" s="85"/>
      <c r="F121" s="85"/>
      <c r="G121" s="85"/>
      <c r="H121" s="85"/>
      <c r="I121" s="87"/>
      <c r="J121" s="88"/>
    </row>
    <row r="122" spans="2:10">
      <c r="B122" s="85"/>
      <c r="C122" s="85"/>
      <c r="D122" s="86"/>
      <c r="E122" s="85"/>
      <c r="F122" s="85"/>
      <c r="G122" s="85"/>
      <c r="H122" s="85"/>
      <c r="I122" s="87"/>
      <c r="J122" s="88"/>
    </row>
    <row r="123" spans="2:10">
      <c r="B123" s="85"/>
      <c r="C123" s="85"/>
      <c r="D123" s="86"/>
      <c r="E123" s="85"/>
      <c r="F123" s="85"/>
      <c r="G123" s="85"/>
      <c r="H123" s="85"/>
      <c r="I123" s="87"/>
      <c r="J123" s="88"/>
    </row>
    <row r="124" spans="2:10">
      <c r="B124" s="85"/>
      <c r="C124" s="85"/>
      <c r="D124" s="86"/>
      <c r="E124" s="85"/>
      <c r="F124" s="85"/>
      <c r="G124" s="85"/>
      <c r="H124" s="85"/>
      <c r="I124" s="87"/>
      <c r="J124" s="88"/>
    </row>
    <row r="125" spans="2:10">
      <c r="B125" s="85"/>
      <c r="C125" s="85"/>
      <c r="D125" s="86"/>
      <c r="E125" s="85"/>
      <c r="F125" s="85"/>
      <c r="G125" s="85"/>
      <c r="H125" s="85"/>
      <c r="I125" s="87"/>
      <c r="J125" s="88"/>
    </row>
    <row r="126" spans="2:10">
      <c r="B126" s="85"/>
      <c r="C126" s="85"/>
      <c r="D126" s="86"/>
      <c r="E126" s="85"/>
      <c r="F126" s="85"/>
      <c r="G126" s="85"/>
      <c r="H126" s="85"/>
      <c r="I126" s="87"/>
      <c r="J126" s="88"/>
    </row>
    <row r="127" spans="2:10">
      <c r="B127" s="85"/>
      <c r="C127" s="85"/>
      <c r="D127" s="86"/>
      <c r="E127" s="85"/>
      <c r="F127" s="85"/>
      <c r="G127" s="85"/>
      <c r="H127" s="85"/>
      <c r="I127" s="87"/>
      <c r="J127" s="88"/>
    </row>
    <row r="128" spans="2:10">
      <c r="B128" s="85"/>
      <c r="C128" s="85"/>
      <c r="D128" s="86"/>
      <c r="E128" s="85"/>
      <c r="F128" s="85"/>
      <c r="G128" s="85"/>
      <c r="H128" s="85"/>
      <c r="I128" s="87"/>
      <c r="J128" s="88"/>
    </row>
    <row r="129" spans="2:10">
      <c r="B129" s="85"/>
      <c r="C129" s="85"/>
      <c r="D129" s="86"/>
      <c r="E129" s="85"/>
      <c r="F129" s="85"/>
      <c r="G129" s="85"/>
      <c r="H129" s="85"/>
      <c r="I129" s="87"/>
      <c r="J129" s="88"/>
    </row>
    <row r="130" spans="2:10">
      <c r="B130" s="85"/>
      <c r="C130" s="85"/>
      <c r="D130" s="86"/>
      <c r="E130" s="85"/>
      <c r="F130" s="85"/>
      <c r="G130" s="85"/>
      <c r="H130" s="85"/>
      <c r="I130" s="87"/>
      <c r="J130" s="88"/>
    </row>
    <row r="131" spans="2:10">
      <c r="B131" s="85"/>
      <c r="C131" s="85"/>
      <c r="D131" s="86"/>
      <c r="E131" s="85"/>
      <c r="F131" s="85"/>
      <c r="G131" s="85"/>
      <c r="H131" s="85"/>
      <c r="I131" s="87"/>
      <c r="J131" s="88"/>
    </row>
    <row r="132" spans="2:10">
      <c r="B132" s="85"/>
      <c r="C132" s="85"/>
      <c r="D132" s="86"/>
      <c r="E132" s="85"/>
      <c r="F132" s="85"/>
      <c r="G132" s="85"/>
      <c r="H132" s="85"/>
      <c r="I132" s="87"/>
      <c r="J132" s="88"/>
    </row>
    <row r="133" spans="2:10">
      <c r="B133" s="85"/>
      <c r="C133" s="85"/>
      <c r="D133" s="86"/>
      <c r="E133" s="85"/>
      <c r="F133" s="85"/>
      <c r="G133" s="85"/>
      <c r="H133" s="85"/>
      <c r="I133" s="87"/>
      <c r="J133" s="88"/>
    </row>
    <row r="134" spans="2:10">
      <c r="B134" s="85"/>
      <c r="C134" s="85"/>
      <c r="D134" s="86"/>
      <c r="E134" s="85"/>
      <c r="F134" s="85"/>
      <c r="G134" s="85"/>
      <c r="H134" s="85"/>
      <c r="I134" s="87"/>
      <c r="J134" s="88"/>
    </row>
    <row r="135" spans="2:10">
      <c r="B135" s="85"/>
      <c r="C135" s="85"/>
      <c r="D135" s="86"/>
      <c r="E135" s="85"/>
      <c r="F135" s="85"/>
      <c r="G135" s="85"/>
      <c r="H135" s="85"/>
      <c r="I135" s="87"/>
      <c r="J135" s="88"/>
    </row>
    <row r="136" spans="2:10">
      <c r="B136" s="85"/>
      <c r="C136" s="85"/>
      <c r="D136" s="86"/>
      <c r="E136" s="85"/>
      <c r="F136" s="85"/>
      <c r="G136" s="85"/>
      <c r="H136" s="85"/>
      <c r="I136" s="87"/>
      <c r="J136" s="88"/>
    </row>
    <row r="137" spans="2:10">
      <c r="B137" s="85"/>
      <c r="C137" s="85"/>
      <c r="D137" s="86"/>
      <c r="E137" s="85"/>
      <c r="F137" s="85"/>
      <c r="G137" s="85"/>
      <c r="H137" s="85"/>
      <c r="I137" s="87"/>
      <c r="J137" s="88"/>
    </row>
    <row r="138" spans="2:10">
      <c r="B138" s="85"/>
      <c r="C138" s="85"/>
      <c r="D138" s="86"/>
      <c r="E138" s="85"/>
      <c r="F138" s="85"/>
      <c r="G138" s="85"/>
      <c r="H138" s="85"/>
      <c r="I138" s="87"/>
      <c r="J138" s="88"/>
    </row>
    <row r="139" spans="2:10">
      <c r="B139" s="85"/>
      <c r="C139" s="85"/>
      <c r="D139" s="86"/>
      <c r="E139" s="85"/>
      <c r="F139" s="85"/>
      <c r="G139" s="85"/>
      <c r="H139" s="85"/>
      <c r="I139" s="87"/>
      <c r="J139" s="88"/>
    </row>
    <row r="140" spans="2:10">
      <c r="B140" s="85"/>
      <c r="C140" s="85"/>
      <c r="D140" s="86"/>
      <c r="E140" s="85"/>
      <c r="F140" s="85"/>
      <c r="G140" s="85"/>
      <c r="H140" s="85"/>
      <c r="I140" s="87"/>
      <c r="J140" s="88"/>
    </row>
    <row r="141" spans="2:10">
      <c r="B141" s="85"/>
      <c r="C141" s="85"/>
      <c r="D141" s="86"/>
      <c r="E141" s="85"/>
      <c r="F141" s="85"/>
      <c r="G141" s="85"/>
      <c r="H141" s="85"/>
      <c r="I141" s="87"/>
      <c r="J141" s="88"/>
    </row>
    <row r="142" spans="2:10">
      <c r="B142" s="85"/>
      <c r="C142" s="85"/>
      <c r="D142" s="86"/>
      <c r="E142" s="85"/>
      <c r="F142" s="85"/>
      <c r="G142" s="85"/>
      <c r="H142" s="85"/>
      <c r="I142" s="87"/>
      <c r="J142" s="88"/>
    </row>
    <row r="143" spans="2:10">
      <c r="B143" s="85"/>
      <c r="C143" s="85"/>
      <c r="D143" s="86"/>
      <c r="E143" s="85"/>
      <c r="F143" s="85"/>
      <c r="G143" s="85"/>
      <c r="H143" s="85"/>
      <c r="I143" s="87"/>
      <c r="J143" s="88"/>
    </row>
    <row r="144" spans="2:10">
      <c r="B144" s="85"/>
      <c r="C144" s="85"/>
      <c r="D144" s="86"/>
      <c r="E144" s="85"/>
      <c r="F144" s="85"/>
      <c r="G144" s="85"/>
      <c r="H144" s="85"/>
      <c r="I144" s="87"/>
      <c r="J144" s="88"/>
    </row>
    <row r="145" spans="2:10">
      <c r="B145" s="85"/>
      <c r="C145" s="85"/>
      <c r="D145" s="86"/>
      <c r="E145" s="85"/>
      <c r="F145" s="85"/>
      <c r="G145" s="85"/>
      <c r="H145" s="85"/>
      <c r="I145" s="87"/>
      <c r="J145" s="88"/>
    </row>
    <row r="146" spans="2:10">
      <c r="B146" s="85"/>
      <c r="C146" s="85"/>
      <c r="D146" s="86"/>
      <c r="E146" s="85"/>
      <c r="F146" s="85"/>
      <c r="G146" s="85"/>
      <c r="H146" s="85"/>
      <c r="I146" s="87"/>
      <c r="J146" s="88"/>
    </row>
    <row r="147" spans="2:10">
      <c r="B147" s="85"/>
      <c r="C147" s="85"/>
      <c r="D147" s="86"/>
      <c r="E147" s="85"/>
      <c r="F147" s="85"/>
      <c r="G147" s="85"/>
      <c r="H147" s="85"/>
      <c r="I147" s="87"/>
      <c r="J147" s="88"/>
    </row>
    <row r="148" spans="2:10">
      <c r="B148" s="85"/>
      <c r="C148" s="85"/>
      <c r="D148" s="86"/>
      <c r="E148" s="85"/>
      <c r="F148" s="85"/>
      <c r="G148" s="85"/>
      <c r="H148" s="85"/>
      <c r="I148" s="87"/>
      <c r="J148" s="88"/>
    </row>
    <row r="149" spans="2:10">
      <c r="B149" s="85"/>
      <c r="C149" s="85"/>
      <c r="D149" s="86"/>
      <c r="E149" s="85"/>
      <c r="F149" s="85"/>
      <c r="G149" s="85"/>
      <c r="H149" s="85"/>
      <c r="I149" s="87"/>
      <c r="J149" s="88"/>
    </row>
    <row r="150" spans="2:10">
      <c r="B150" s="85"/>
      <c r="C150" s="85"/>
      <c r="D150" s="86"/>
      <c r="E150" s="85"/>
      <c r="F150" s="85"/>
      <c r="G150" s="85"/>
      <c r="H150" s="85"/>
      <c r="I150" s="87"/>
      <c r="J150" s="88"/>
    </row>
    <row r="151" spans="2:10">
      <c r="B151" s="85"/>
      <c r="C151" s="85"/>
      <c r="D151" s="86"/>
      <c r="E151" s="85"/>
      <c r="F151" s="85"/>
      <c r="G151" s="85"/>
      <c r="H151" s="85"/>
      <c r="I151" s="87"/>
      <c r="J151" s="88"/>
    </row>
    <row r="152" spans="2:10">
      <c r="B152" s="85"/>
      <c r="C152" s="85"/>
      <c r="D152" s="86"/>
      <c r="E152" s="85"/>
      <c r="F152" s="85"/>
      <c r="G152" s="85"/>
      <c r="H152" s="85"/>
      <c r="I152" s="87"/>
      <c r="J152" s="88"/>
    </row>
    <row r="153" spans="2:10">
      <c r="B153" s="85"/>
      <c r="C153" s="85"/>
      <c r="D153" s="86"/>
      <c r="E153" s="85"/>
      <c r="F153" s="85"/>
      <c r="G153" s="85"/>
      <c r="H153" s="85"/>
      <c r="I153" s="87"/>
      <c r="J153" s="88"/>
    </row>
    <row r="154" spans="2:10">
      <c r="B154" s="85"/>
      <c r="C154" s="85"/>
      <c r="D154" s="86"/>
      <c r="E154" s="85"/>
      <c r="F154" s="85"/>
      <c r="G154" s="85"/>
      <c r="H154" s="85"/>
      <c r="I154" s="87"/>
      <c r="J154" s="88"/>
    </row>
    <row r="155" spans="2:10">
      <c r="B155" s="85"/>
      <c r="C155" s="85"/>
      <c r="D155" s="86"/>
      <c r="E155" s="85"/>
      <c r="F155" s="85"/>
      <c r="G155" s="85"/>
      <c r="H155" s="85"/>
      <c r="I155" s="87"/>
      <c r="J155" s="88"/>
    </row>
    <row r="156" spans="2:10">
      <c r="B156" s="85"/>
      <c r="C156" s="85"/>
      <c r="D156" s="86"/>
      <c r="E156" s="85"/>
      <c r="F156" s="85"/>
      <c r="G156" s="85"/>
      <c r="H156" s="85"/>
      <c r="I156" s="87"/>
      <c r="J156" s="88"/>
    </row>
    <row r="157" spans="2:10">
      <c r="B157" s="85"/>
      <c r="C157" s="85"/>
      <c r="D157" s="86"/>
      <c r="E157" s="85"/>
      <c r="F157" s="85"/>
      <c r="G157" s="85"/>
      <c r="H157" s="85"/>
      <c r="I157" s="87"/>
      <c r="J157" s="88"/>
    </row>
    <row r="158" spans="2:10">
      <c r="B158" s="85"/>
      <c r="C158" s="85"/>
      <c r="D158" s="86"/>
      <c r="E158" s="85"/>
      <c r="F158" s="85"/>
      <c r="G158" s="85"/>
      <c r="H158" s="85"/>
      <c r="I158" s="87"/>
      <c r="J158" s="88"/>
    </row>
    <row r="159" spans="2:10">
      <c r="B159" s="85"/>
      <c r="C159" s="85"/>
      <c r="D159" s="86"/>
      <c r="E159" s="85"/>
      <c r="F159" s="85"/>
      <c r="G159" s="85"/>
      <c r="H159" s="85"/>
      <c r="I159" s="87"/>
      <c r="J159" s="88"/>
    </row>
    <row r="160" spans="2:10">
      <c r="B160" s="85"/>
      <c r="C160" s="85"/>
      <c r="D160" s="86"/>
      <c r="E160" s="85"/>
      <c r="F160" s="85"/>
      <c r="G160" s="85"/>
      <c r="H160" s="85"/>
      <c r="I160" s="87"/>
      <c r="J160" s="88"/>
    </row>
    <row r="161" spans="2:10">
      <c r="B161" s="85"/>
      <c r="C161" s="85"/>
      <c r="D161" s="86"/>
      <c r="E161" s="85"/>
      <c r="F161" s="85"/>
      <c r="G161" s="85"/>
      <c r="H161" s="85"/>
      <c r="I161" s="87"/>
      <c r="J161" s="88"/>
    </row>
    <row r="162" spans="2:10">
      <c r="B162" s="85"/>
      <c r="C162" s="85"/>
      <c r="D162" s="86"/>
      <c r="E162" s="85"/>
      <c r="F162" s="85"/>
      <c r="G162" s="85"/>
      <c r="H162" s="85"/>
      <c r="I162" s="87"/>
      <c r="J162" s="88"/>
    </row>
    <row r="163" spans="2:10">
      <c r="B163" s="85"/>
      <c r="C163" s="85"/>
      <c r="D163" s="86"/>
      <c r="E163" s="85"/>
      <c r="F163" s="85"/>
      <c r="G163" s="85"/>
      <c r="H163" s="85"/>
      <c r="I163" s="87"/>
      <c r="J163" s="88"/>
    </row>
    <row r="164" spans="2:10">
      <c r="B164" s="85"/>
      <c r="C164" s="85"/>
      <c r="D164" s="86"/>
      <c r="E164" s="85"/>
      <c r="F164" s="85"/>
      <c r="G164" s="85"/>
      <c r="H164" s="85"/>
      <c r="I164" s="87"/>
      <c r="J164" s="88"/>
    </row>
    <row r="165" spans="2:10">
      <c r="B165" s="85"/>
      <c r="C165" s="85"/>
      <c r="D165" s="86"/>
      <c r="E165" s="85"/>
      <c r="F165" s="85"/>
      <c r="G165" s="85"/>
      <c r="H165" s="85"/>
      <c r="I165" s="87"/>
      <c r="J165" s="88"/>
    </row>
    <row r="166" spans="2:10">
      <c r="B166" s="85"/>
      <c r="C166" s="85"/>
      <c r="D166" s="86"/>
      <c r="E166" s="85"/>
      <c r="F166" s="85"/>
      <c r="G166" s="85"/>
      <c r="H166" s="85"/>
      <c r="I166" s="87"/>
      <c r="J166" s="88"/>
    </row>
    <row r="167" spans="2:10">
      <c r="B167" s="85"/>
      <c r="C167" s="85"/>
      <c r="D167" s="86"/>
      <c r="E167" s="85"/>
      <c r="F167" s="85"/>
      <c r="G167" s="85"/>
      <c r="H167" s="85"/>
      <c r="I167" s="87"/>
      <c r="J167" s="88"/>
    </row>
    <row r="168" spans="2:10">
      <c r="B168" s="85"/>
      <c r="C168" s="85"/>
      <c r="D168" s="86"/>
      <c r="E168" s="85"/>
      <c r="F168" s="85"/>
      <c r="G168" s="85"/>
      <c r="H168" s="85"/>
      <c r="I168" s="87"/>
      <c r="J168" s="88"/>
    </row>
    <row r="169" spans="2:10">
      <c r="B169" s="85"/>
      <c r="C169" s="85"/>
      <c r="D169" s="86"/>
      <c r="E169" s="85"/>
      <c r="F169" s="85"/>
      <c r="G169" s="85"/>
      <c r="H169" s="85"/>
      <c r="I169" s="87"/>
      <c r="J169" s="88"/>
    </row>
    <row r="170" spans="2:10">
      <c r="B170" s="85"/>
      <c r="C170" s="85"/>
      <c r="D170" s="86"/>
      <c r="E170" s="85"/>
      <c r="F170" s="85"/>
      <c r="G170" s="85"/>
      <c r="H170" s="85"/>
      <c r="I170" s="87"/>
      <c r="J170" s="88"/>
    </row>
    <row r="171" spans="2:10">
      <c r="B171" s="85"/>
      <c r="C171" s="85"/>
      <c r="D171" s="86"/>
      <c r="E171" s="85"/>
      <c r="F171" s="85"/>
      <c r="G171" s="85"/>
      <c r="H171" s="85"/>
      <c r="I171" s="87"/>
      <c r="J171" s="88"/>
    </row>
    <row r="172" spans="2:10">
      <c r="B172" s="85"/>
      <c r="C172" s="85"/>
      <c r="D172" s="86"/>
      <c r="E172" s="85"/>
      <c r="F172" s="85"/>
      <c r="G172" s="85"/>
      <c r="H172" s="85"/>
      <c r="I172" s="87"/>
      <c r="J172" s="88"/>
    </row>
    <row r="173" spans="2:10">
      <c r="B173" s="85"/>
      <c r="C173" s="85"/>
      <c r="D173" s="86"/>
      <c r="E173" s="85"/>
      <c r="F173" s="85"/>
      <c r="G173" s="85"/>
      <c r="H173" s="85"/>
      <c r="I173" s="87"/>
      <c r="J173" s="88"/>
    </row>
    <row r="174" spans="2:10">
      <c r="B174" s="85"/>
      <c r="C174" s="85"/>
      <c r="D174" s="86"/>
      <c r="E174" s="85"/>
      <c r="F174" s="85"/>
      <c r="G174" s="85"/>
      <c r="H174" s="85"/>
      <c r="I174" s="87"/>
      <c r="J174" s="88"/>
    </row>
    <row r="175" spans="2:10">
      <c r="B175" s="85"/>
      <c r="C175" s="85"/>
      <c r="D175" s="86"/>
      <c r="E175" s="85"/>
      <c r="F175" s="85"/>
      <c r="G175" s="85"/>
      <c r="H175" s="85"/>
      <c r="I175" s="87"/>
      <c r="J175" s="88"/>
    </row>
    <row r="176" spans="2:10">
      <c r="B176" s="85"/>
      <c r="C176" s="85"/>
      <c r="D176" s="86"/>
      <c r="E176" s="85"/>
      <c r="F176" s="85"/>
      <c r="G176" s="85"/>
      <c r="H176" s="85"/>
      <c r="I176" s="87"/>
      <c r="J176" s="88"/>
    </row>
    <row r="177" spans="2:10">
      <c r="B177" s="85"/>
      <c r="C177" s="85"/>
      <c r="D177" s="86"/>
      <c r="E177" s="85"/>
      <c r="F177" s="85"/>
      <c r="G177" s="85"/>
      <c r="H177" s="85"/>
      <c r="I177" s="87"/>
      <c r="J177" s="88"/>
    </row>
    <row r="178" spans="2:10">
      <c r="B178" s="85"/>
      <c r="C178" s="85"/>
      <c r="D178" s="86"/>
      <c r="E178" s="85"/>
      <c r="F178" s="85"/>
      <c r="G178" s="85"/>
      <c r="H178" s="85"/>
      <c r="I178" s="87"/>
      <c r="J178" s="88"/>
    </row>
    <row r="179" spans="2:10">
      <c r="B179" s="85"/>
      <c r="C179" s="85"/>
      <c r="D179" s="86"/>
      <c r="E179" s="85"/>
      <c r="F179" s="85"/>
      <c r="G179" s="85"/>
      <c r="H179" s="85"/>
      <c r="I179" s="87"/>
      <c r="J179" s="88"/>
    </row>
    <row r="180" spans="2:10">
      <c r="B180" s="85"/>
      <c r="C180" s="85"/>
      <c r="D180" s="86"/>
      <c r="E180" s="85"/>
      <c r="F180" s="85"/>
      <c r="G180" s="85"/>
      <c r="H180" s="85"/>
      <c r="I180" s="87"/>
      <c r="J180" s="88"/>
    </row>
    <row r="181" spans="2:10">
      <c r="B181" s="85"/>
      <c r="C181" s="85"/>
      <c r="D181" s="86"/>
      <c r="E181" s="85"/>
      <c r="F181" s="85"/>
      <c r="G181" s="85"/>
      <c r="H181" s="85"/>
      <c r="I181" s="87"/>
      <c r="J181" s="88"/>
    </row>
    <row r="182" spans="2:10">
      <c r="B182" s="85"/>
      <c r="C182" s="85"/>
      <c r="D182" s="86"/>
      <c r="E182" s="85"/>
      <c r="F182" s="85"/>
      <c r="G182" s="85"/>
      <c r="H182" s="85"/>
      <c r="I182" s="87"/>
      <c r="J182" s="88"/>
    </row>
    <row r="183" spans="2:10">
      <c r="B183" s="85"/>
      <c r="C183" s="85"/>
      <c r="D183" s="86"/>
      <c r="E183" s="85"/>
      <c r="F183" s="85"/>
      <c r="G183" s="85"/>
      <c r="H183" s="85"/>
      <c r="I183" s="87"/>
      <c r="J183" s="88"/>
    </row>
    <row r="184" spans="2:10">
      <c r="B184" s="85"/>
      <c r="C184" s="85"/>
      <c r="D184" s="86"/>
      <c r="E184" s="85"/>
      <c r="F184" s="85"/>
      <c r="G184" s="85"/>
      <c r="H184" s="85"/>
      <c r="I184" s="87"/>
      <c r="J184" s="88"/>
    </row>
    <row r="185" spans="2:10">
      <c r="B185" s="85"/>
      <c r="C185" s="85"/>
      <c r="D185" s="86"/>
      <c r="E185" s="85"/>
      <c r="F185" s="85"/>
      <c r="G185" s="85"/>
      <c r="H185" s="85"/>
      <c r="I185" s="87"/>
      <c r="J185" s="88"/>
    </row>
    <row r="186" spans="2:10">
      <c r="B186" s="85"/>
      <c r="C186" s="85"/>
      <c r="D186" s="86"/>
      <c r="E186" s="85"/>
      <c r="F186" s="85"/>
      <c r="G186" s="85"/>
      <c r="H186" s="85"/>
      <c r="I186" s="87"/>
      <c r="J186" s="88"/>
    </row>
    <row r="187" spans="2:10">
      <c r="B187" s="85"/>
      <c r="C187" s="85"/>
      <c r="D187" s="86"/>
      <c r="E187" s="85"/>
      <c r="F187" s="85"/>
      <c r="G187" s="85"/>
      <c r="H187" s="85"/>
      <c r="I187" s="87"/>
      <c r="J187" s="88"/>
    </row>
    <row r="188" spans="2:10">
      <c r="B188" s="85"/>
      <c r="C188" s="85"/>
      <c r="D188" s="86"/>
      <c r="E188" s="85"/>
      <c r="F188" s="85"/>
      <c r="G188" s="85"/>
      <c r="H188" s="85"/>
      <c r="I188" s="87"/>
      <c r="J188" s="88"/>
    </row>
    <row r="189" spans="2:10">
      <c r="B189" s="85"/>
      <c r="C189" s="85"/>
      <c r="D189" s="86"/>
      <c r="E189" s="85"/>
      <c r="F189" s="85"/>
      <c r="G189" s="85"/>
      <c r="H189" s="85"/>
      <c r="I189" s="87"/>
      <c r="J189" s="88"/>
    </row>
    <row r="190" spans="2:10">
      <c r="B190" s="85"/>
      <c r="C190" s="85"/>
      <c r="D190" s="86"/>
      <c r="E190" s="85"/>
      <c r="F190" s="85"/>
      <c r="G190" s="85"/>
      <c r="H190" s="85"/>
      <c r="I190" s="87"/>
      <c r="J190" s="88"/>
    </row>
    <row r="191" spans="2:10">
      <c r="B191" s="85"/>
      <c r="C191" s="85"/>
      <c r="D191" s="86"/>
      <c r="E191" s="85"/>
      <c r="F191" s="85"/>
      <c r="G191" s="85"/>
      <c r="H191" s="85"/>
      <c r="I191" s="87"/>
      <c r="J191" s="88"/>
    </row>
    <row r="192" spans="2:10">
      <c r="B192" s="85"/>
      <c r="C192" s="85"/>
      <c r="D192" s="86"/>
      <c r="E192" s="85"/>
      <c r="F192" s="85"/>
      <c r="G192" s="85"/>
      <c r="H192" s="85"/>
      <c r="I192" s="87"/>
      <c r="J192" s="88"/>
    </row>
    <row r="193" spans="2:10">
      <c r="B193" s="85"/>
      <c r="C193" s="85"/>
      <c r="D193" s="86"/>
      <c r="E193" s="85"/>
      <c r="F193" s="85"/>
      <c r="G193" s="85"/>
      <c r="H193" s="85"/>
      <c r="I193" s="87"/>
      <c r="J193" s="88"/>
    </row>
    <row r="194" spans="2:10">
      <c r="B194" s="85"/>
      <c r="C194" s="85"/>
      <c r="D194" s="86"/>
      <c r="E194" s="85"/>
      <c r="F194" s="85"/>
      <c r="G194" s="85"/>
      <c r="H194" s="85"/>
      <c r="I194" s="87"/>
      <c r="J194" s="88"/>
    </row>
    <row r="195" spans="2:10">
      <c r="B195" s="85"/>
      <c r="C195" s="85"/>
      <c r="D195" s="86"/>
      <c r="E195" s="85"/>
      <c r="F195" s="85"/>
      <c r="G195" s="85"/>
      <c r="H195" s="85"/>
      <c r="I195" s="87"/>
      <c r="J195" s="88"/>
    </row>
    <row r="196" spans="2:10">
      <c r="B196" s="85"/>
      <c r="C196" s="85"/>
      <c r="D196" s="86"/>
      <c r="E196" s="85"/>
      <c r="F196" s="85"/>
      <c r="G196" s="85"/>
      <c r="H196" s="85"/>
      <c r="I196" s="87"/>
      <c r="J196" s="88"/>
    </row>
    <row r="197" spans="2:10">
      <c r="B197" s="85"/>
      <c r="C197" s="85"/>
      <c r="D197" s="86"/>
      <c r="E197" s="85"/>
      <c r="F197" s="85"/>
      <c r="G197" s="85"/>
      <c r="H197" s="85"/>
      <c r="I197" s="87"/>
      <c r="J197" s="88"/>
    </row>
    <row r="198" spans="2:10">
      <c r="B198" s="85"/>
      <c r="C198" s="85"/>
      <c r="D198" s="86"/>
      <c r="E198" s="85"/>
      <c r="F198" s="85"/>
      <c r="G198" s="85"/>
      <c r="H198" s="85"/>
      <c r="I198" s="87"/>
      <c r="J198" s="88"/>
    </row>
    <row r="199" spans="2:10">
      <c r="B199" s="85"/>
      <c r="C199" s="85"/>
      <c r="D199" s="86"/>
      <c r="E199" s="85"/>
      <c r="F199" s="85"/>
      <c r="G199" s="85"/>
      <c r="H199" s="85"/>
      <c r="I199" s="87"/>
      <c r="J199" s="88"/>
    </row>
    <row r="200" spans="2:10">
      <c r="B200" s="85"/>
      <c r="C200" s="85"/>
      <c r="D200" s="86"/>
      <c r="E200" s="85"/>
      <c r="F200" s="85"/>
      <c r="G200" s="85"/>
      <c r="H200" s="85"/>
      <c r="I200" s="87"/>
      <c r="J200" s="88"/>
    </row>
    <row r="201" spans="2:10">
      <c r="B201" s="85"/>
      <c r="C201" s="85"/>
      <c r="D201" s="86"/>
      <c r="E201" s="85"/>
      <c r="F201" s="85"/>
      <c r="G201" s="85"/>
      <c r="H201" s="85"/>
      <c r="I201" s="87"/>
      <c r="J201" s="88"/>
    </row>
    <row r="202" spans="2:10">
      <c r="B202" s="85"/>
      <c r="C202" s="85"/>
      <c r="D202" s="86"/>
      <c r="E202" s="85"/>
      <c r="F202" s="85"/>
      <c r="G202" s="85"/>
      <c r="H202" s="85"/>
      <c r="I202" s="87"/>
      <c r="J202" s="88"/>
    </row>
    <row r="203" spans="2:10">
      <c r="B203" s="85"/>
      <c r="C203" s="85"/>
      <c r="D203" s="86"/>
      <c r="E203" s="85"/>
      <c r="F203" s="85"/>
      <c r="G203" s="85"/>
      <c r="H203" s="85"/>
      <c r="I203" s="87"/>
      <c r="J203" s="88"/>
    </row>
    <row r="204" spans="2:10">
      <c r="B204" s="85"/>
      <c r="C204" s="85"/>
      <c r="D204" s="86"/>
      <c r="E204" s="85"/>
      <c r="F204" s="85"/>
      <c r="G204" s="85"/>
      <c r="H204" s="85"/>
      <c r="I204" s="87"/>
      <c r="J204" s="88"/>
    </row>
    <row r="205" spans="2:10">
      <c r="B205" s="85"/>
      <c r="C205" s="85"/>
      <c r="D205" s="86"/>
      <c r="E205" s="85"/>
      <c r="F205" s="85"/>
      <c r="G205" s="85"/>
      <c r="H205" s="85"/>
      <c r="I205" s="87"/>
      <c r="J205" s="88"/>
    </row>
    <row r="206" spans="2:10">
      <c r="B206" s="85"/>
      <c r="C206" s="85"/>
      <c r="D206" s="86"/>
      <c r="E206" s="85"/>
      <c r="F206" s="85"/>
      <c r="G206" s="85"/>
      <c r="H206" s="85"/>
      <c r="I206" s="87"/>
      <c r="J206" s="88"/>
    </row>
    <row r="207" spans="2:10">
      <c r="B207" s="85"/>
      <c r="C207" s="85"/>
      <c r="D207" s="86"/>
      <c r="E207" s="85"/>
      <c r="F207" s="85"/>
      <c r="G207" s="85"/>
      <c r="H207" s="85"/>
      <c r="I207" s="87"/>
      <c r="J207" s="88"/>
    </row>
    <row r="208" spans="2:10">
      <c r="B208" s="85"/>
      <c r="C208" s="85"/>
      <c r="D208" s="86"/>
      <c r="E208" s="85"/>
      <c r="F208" s="85"/>
      <c r="G208" s="85"/>
      <c r="H208" s="85"/>
      <c r="I208" s="87"/>
      <c r="J208" s="88"/>
    </row>
    <row r="209" spans="2:10">
      <c r="B209" s="85"/>
      <c r="C209" s="85"/>
      <c r="D209" s="86"/>
      <c r="E209" s="85"/>
      <c r="F209" s="85"/>
      <c r="G209" s="85"/>
      <c r="H209" s="85"/>
      <c r="I209" s="87"/>
      <c r="J209" s="88"/>
    </row>
    <row r="210" spans="2:10">
      <c r="B210" s="85"/>
      <c r="C210" s="85"/>
      <c r="D210" s="86"/>
      <c r="E210" s="85"/>
      <c r="F210" s="85"/>
      <c r="G210" s="85"/>
      <c r="H210" s="85"/>
      <c r="I210" s="87"/>
      <c r="J210" s="88"/>
    </row>
    <row r="211" spans="2:10">
      <c r="B211" s="85"/>
      <c r="C211" s="85"/>
      <c r="D211" s="86"/>
      <c r="E211" s="85"/>
      <c r="F211" s="85"/>
      <c r="G211" s="85"/>
      <c r="H211" s="85"/>
      <c r="I211" s="87"/>
      <c r="J211" s="88"/>
    </row>
    <row r="212" spans="2:10">
      <c r="B212" s="85"/>
      <c r="C212" s="85"/>
      <c r="D212" s="86"/>
      <c r="E212" s="85"/>
      <c r="F212" s="85"/>
      <c r="G212" s="85"/>
      <c r="H212" s="85"/>
      <c r="I212" s="87"/>
      <c r="J212" s="88"/>
    </row>
    <row r="213" spans="2:10">
      <c r="B213" s="85"/>
      <c r="C213" s="85"/>
      <c r="D213" s="86"/>
      <c r="E213" s="85"/>
      <c r="F213" s="85"/>
      <c r="G213" s="85"/>
      <c r="H213" s="85"/>
      <c r="I213" s="87"/>
      <c r="J213" s="88"/>
    </row>
    <row r="214" spans="2:10">
      <c r="B214" s="85"/>
      <c r="C214" s="85"/>
      <c r="D214" s="86"/>
      <c r="E214" s="85"/>
      <c r="F214" s="85"/>
      <c r="G214" s="85"/>
      <c r="H214" s="85"/>
      <c r="I214" s="87"/>
      <c r="J214" s="88"/>
    </row>
    <row r="215" spans="2:10">
      <c r="B215" s="85"/>
      <c r="C215" s="85"/>
      <c r="D215" s="86"/>
      <c r="E215" s="85"/>
      <c r="F215" s="85"/>
      <c r="G215" s="85"/>
      <c r="H215" s="85"/>
      <c r="I215" s="87"/>
      <c r="J215" s="88"/>
    </row>
    <row r="216" spans="2:10">
      <c r="B216" s="85"/>
      <c r="C216" s="85"/>
      <c r="D216" s="86"/>
      <c r="E216" s="85"/>
      <c r="F216" s="85"/>
      <c r="G216" s="85"/>
      <c r="H216" s="85"/>
      <c r="I216" s="87"/>
      <c r="J216" s="88"/>
    </row>
    <row r="217" spans="2:10">
      <c r="B217" s="85"/>
      <c r="C217" s="85"/>
      <c r="D217" s="86"/>
      <c r="E217" s="85"/>
      <c r="F217" s="85"/>
      <c r="G217" s="85"/>
      <c r="H217" s="85"/>
      <c r="I217" s="87"/>
      <c r="J217" s="88"/>
    </row>
    <row r="218" spans="2:10">
      <c r="B218" s="85"/>
      <c r="C218" s="85"/>
      <c r="D218" s="86"/>
      <c r="E218" s="85"/>
      <c r="F218" s="85"/>
      <c r="G218" s="85"/>
      <c r="H218" s="85"/>
      <c r="I218" s="87"/>
      <c r="J218" s="88"/>
    </row>
    <row r="219" spans="2:10">
      <c r="B219" s="85"/>
      <c r="C219" s="85"/>
      <c r="D219" s="86"/>
      <c r="E219" s="85"/>
      <c r="F219" s="85"/>
      <c r="G219" s="85"/>
      <c r="H219" s="85"/>
      <c r="I219" s="87"/>
      <c r="J219" s="88"/>
    </row>
    <row r="220" spans="2:10">
      <c r="B220" s="85"/>
      <c r="C220" s="85"/>
      <c r="D220" s="86"/>
      <c r="E220" s="85"/>
      <c r="F220" s="85"/>
      <c r="G220" s="85"/>
      <c r="H220" s="85"/>
      <c r="I220" s="87"/>
      <c r="J220" s="88"/>
    </row>
    <row r="221" spans="2:10">
      <c r="B221" s="85"/>
      <c r="C221" s="85"/>
      <c r="D221" s="86"/>
      <c r="E221" s="85"/>
      <c r="F221" s="85"/>
      <c r="G221" s="85"/>
      <c r="H221" s="85"/>
      <c r="I221" s="87"/>
      <c r="J221" s="88"/>
    </row>
    <row r="222" spans="2:10">
      <c r="B222" s="85"/>
      <c r="C222" s="85"/>
      <c r="D222" s="86"/>
      <c r="E222" s="85"/>
      <c r="F222" s="85"/>
      <c r="G222" s="85"/>
      <c r="H222" s="85"/>
      <c r="I222" s="87"/>
      <c r="J222" s="88"/>
    </row>
    <row r="223" spans="2:10">
      <c r="B223" s="85"/>
      <c r="C223" s="85"/>
      <c r="D223" s="86"/>
      <c r="E223" s="85"/>
      <c r="F223" s="85"/>
      <c r="G223" s="85"/>
      <c r="H223" s="85"/>
      <c r="I223" s="87"/>
      <c r="J223" s="88"/>
    </row>
    <row r="224" spans="2:10">
      <c r="B224" s="85"/>
      <c r="C224" s="85"/>
      <c r="D224" s="86"/>
      <c r="E224" s="85"/>
      <c r="F224" s="85"/>
      <c r="G224" s="85"/>
      <c r="H224" s="85"/>
      <c r="I224" s="87"/>
      <c r="J224" s="88"/>
    </row>
    <row r="225" spans="2:10">
      <c r="B225" s="85"/>
      <c r="C225" s="85"/>
      <c r="D225" s="86"/>
      <c r="E225" s="85"/>
      <c r="F225" s="85"/>
      <c r="G225" s="85"/>
      <c r="H225" s="85"/>
      <c r="I225" s="87"/>
      <c r="J225" s="88"/>
    </row>
    <row r="226" spans="2:10">
      <c r="B226" s="85"/>
      <c r="C226" s="85"/>
      <c r="D226" s="86"/>
      <c r="E226" s="85"/>
      <c r="F226" s="85"/>
      <c r="G226" s="85"/>
      <c r="H226" s="85"/>
      <c r="I226" s="87"/>
      <c r="J226" s="88"/>
    </row>
    <row r="227" spans="2:10">
      <c r="B227" s="85"/>
      <c r="C227" s="85"/>
      <c r="D227" s="86"/>
      <c r="E227" s="85"/>
      <c r="F227" s="85"/>
      <c r="G227" s="85"/>
      <c r="H227" s="85"/>
      <c r="I227" s="87"/>
      <c r="J227" s="88"/>
    </row>
    <row r="228" spans="2:10">
      <c r="B228" s="85"/>
      <c r="C228" s="85"/>
      <c r="D228" s="86"/>
      <c r="E228" s="85"/>
      <c r="F228" s="85"/>
      <c r="G228" s="85"/>
      <c r="H228" s="85"/>
      <c r="I228" s="87"/>
      <c r="J228" s="88"/>
    </row>
    <row r="229" spans="2:10">
      <c r="B229" s="85"/>
      <c r="C229" s="85"/>
      <c r="D229" s="86"/>
      <c r="E229" s="85"/>
      <c r="F229" s="85"/>
      <c r="G229" s="85"/>
      <c r="H229" s="85"/>
      <c r="I229" s="87"/>
      <c r="J229" s="88"/>
    </row>
    <row r="230" spans="2:10">
      <c r="B230" s="85"/>
      <c r="C230" s="85"/>
      <c r="D230" s="86"/>
      <c r="E230" s="85"/>
      <c r="F230" s="85"/>
      <c r="G230" s="85"/>
      <c r="H230" s="85"/>
      <c r="I230" s="87"/>
      <c r="J230" s="88"/>
    </row>
    <row r="231" spans="2:10">
      <c r="B231" s="85"/>
      <c r="C231" s="85"/>
      <c r="D231" s="86"/>
      <c r="E231" s="85"/>
      <c r="F231" s="85"/>
      <c r="G231" s="85"/>
      <c r="H231" s="85"/>
      <c r="I231" s="87"/>
      <c r="J231" s="88"/>
    </row>
    <row r="232" spans="2:10">
      <c r="B232" s="85"/>
      <c r="C232" s="85"/>
      <c r="D232" s="86"/>
      <c r="E232" s="85"/>
      <c r="F232" s="85"/>
      <c r="G232" s="85"/>
      <c r="H232" s="85"/>
      <c r="I232" s="87"/>
      <c r="J232" s="88"/>
    </row>
    <row r="233" spans="2:10">
      <c r="B233" s="85"/>
      <c r="C233" s="85"/>
      <c r="D233" s="86"/>
      <c r="E233" s="85"/>
      <c r="F233" s="85"/>
      <c r="G233" s="85"/>
      <c r="H233" s="85"/>
      <c r="I233" s="87"/>
      <c r="J233" s="88"/>
    </row>
    <row r="234" spans="2:10">
      <c r="B234" s="85"/>
      <c r="C234" s="85"/>
      <c r="D234" s="86"/>
      <c r="E234" s="85"/>
      <c r="F234" s="85"/>
      <c r="G234" s="85"/>
      <c r="H234" s="85"/>
      <c r="I234" s="87"/>
      <c r="J234" s="88"/>
    </row>
    <row r="235" spans="2:10">
      <c r="B235" s="85"/>
      <c r="C235" s="85"/>
      <c r="D235" s="86"/>
      <c r="E235" s="85"/>
      <c r="F235" s="85"/>
      <c r="G235" s="85"/>
      <c r="H235" s="85"/>
      <c r="I235" s="87"/>
      <c r="J235" s="88"/>
    </row>
    <row r="236" spans="2:10">
      <c r="B236" s="85"/>
      <c r="C236" s="85"/>
      <c r="D236" s="86"/>
      <c r="E236" s="85"/>
      <c r="F236" s="85"/>
      <c r="G236" s="85"/>
      <c r="H236" s="85"/>
      <c r="I236" s="87"/>
      <c r="J236" s="88"/>
    </row>
    <row r="237" spans="2:10">
      <c r="B237" s="85"/>
      <c r="C237" s="85"/>
      <c r="D237" s="86"/>
      <c r="E237" s="85"/>
      <c r="F237" s="85"/>
      <c r="G237" s="85"/>
      <c r="H237" s="85"/>
      <c r="I237" s="87"/>
      <c r="J237" s="88"/>
    </row>
    <row r="238" spans="2:10">
      <c r="B238" s="85"/>
      <c r="C238" s="85"/>
      <c r="D238" s="86"/>
      <c r="E238" s="85"/>
      <c r="F238" s="85"/>
      <c r="G238" s="85"/>
      <c r="H238" s="85"/>
      <c r="I238" s="87"/>
      <c r="J238" s="88"/>
    </row>
    <row r="239" spans="2:10">
      <c r="B239" s="85"/>
      <c r="C239" s="85"/>
      <c r="D239" s="86"/>
      <c r="E239" s="85"/>
      <c r="F239" s="85"/>
      <c r="G239" s="85"/>
      <c r="H239" s="85"/>
      <c r="I239" s="87"/>
      <c r="J239" s="88"/>
    </row>
    <row r="240" spans="2:10">
      <c r="B240" s="85"/>
      <c r="C240" s="85"/>
      <c r="D240" s="86"/>
      <c r="E240" s="85"/>
      <c r="F240" s="85"/>
      <c r="G240" s="85"/>
      <c r="H240" s="85"/>
      <c r="I240" s="87"/>
      <c r="J240" s="88"/>
    </row>
    <row r="241" spans="2:10">
      <c r="B241" s="85"/>
      <c r="C241" s="85"/>
      <c r="D241" s="86"/>
      <c r="E241" s="85"/>
      <c r="F241" s="85"/>
      <c r="G241" s="85"/>
      <c r="H241" s="85"/>
      <c r="I241" s="87"/>
      <c r="J241" s="88"/>
    </row>
    <row r="242" spans="2:10">
      <c r="B242" s="85"/>
      <c r="C242" s="85"/>
      <c r="D242" s="86"/>
      <c r="E242" s="85"/>
      <c r="F242" s="85"/>
      <c r="G242" s="85"/>
      <c r="H242" s="85"/>
      <c r="I242" s="87"/>
      <c r="J242" s="88"/>
    </row>
    <row r="243" spans="2:10">
      <c r="B243" s="85"/>
      <c r="C243" s="85"/>
      <c r="D243" s="86"/>
      <c r="E243" s="85"/>
      <c r="F243" s="85"/>
      <c r="G243" s="85"/>
      <c r="H243" s="85"/>
      <c r="I243" s="87"/>
      <c r="J243" s="88"/>
    </row>
    <row r="244" spans="2:10">
      <c r="B244" s="85"/>
      <c r="C244" s="85"/>
      <c r="D244" s="86"/>
      <c r="E244" s="85"/>
      <c r="F244" s="85"/>
      <c r="G244" s="85"/>
      <c r="H244" s="85"/>
      <c r="I244" s="87"/>
      <c r="J244" s="88"/>
    </row>
    <row r="245" spans="2:10">
      <c r="B245" s="85"/>
      <c r="C245" s="85"/>
      <c r="D245" s="86"/>
      <c r="E245" s="85"/>
      <c r="F245" s="85"/>
      <c r="G245" s="85"/>
      <c r="H245" s="85"/>
      <c r="I245" s="87"/>
      <c r="J245" s="88"/>
    </row>
    <row r="246" spans="2:10">
      <c r="B246" s="85"/>
      <c r="C246" s="85"/>
      <c r="D246" s="86"/>
      <c r="E246" s="85"/>
      <c r="F246" s="85"/>
      <c r="G246" s="85"/>
      <c r="H246" s="85"/>
      <c r="I246" s="87"/>
      <c r="J246" s="88"/>
    </row>
    <row r="247" spans="2:10">
      <c r="B247" s="85"/>
      <c r="C247" s="85"/>
      <c r="D247" s="86"/>
      <c r="E247" s="85"/>
      <c r="F247" s="85"/>
      <c r="G247" s="85"/>
      <c r="H247" s="85"/>
      <c r="I247" s="87"/>
      <c r="J247" s="88"/>
    </row>
    <row r="248" spans="2:10">
      <c r="B248" s="85"/>
      <c r="C248" s="85"/>
      <c r="D248" s="86"/>
      <c r="E248" s="85"/>
      <c r="F248" s="85"/>
      <c r="G248" s="85"/>
      <c r="H248" s="85"/>
      <c r="I248" s="87"/>
      <c r="J248" s="88"/>
    </row>
    <row r="249" spans="2:10">
      <c r="B249" s="85"/>
      <c r="C249" s="85"/>
      <c r="D249" s="86"/>
      <c r="E249" s="85"/>
      <c r="F249" s="85"/>
      <c r="G249" s="85"/>
      <c r="H249" s="85"/>
      <c r="I249" s="87"/>
      <c r="J249" s="88"/>
    </row>
    <row r="250" spans="2:10">
      <c r="B250" s="85"/>
      <c r="C250" s="85"/>
      <c r="D250" s="86"/>
      <c r="E250" s="85"/>
      <c r="F250" s="85"/>
      <c r="G250" s="85"/>
      <c r="H250" s="85"/>
      <c r="I250" s="87"/>
      <c r="J250" s="88"/>
    </row>
    <row r="251" spans="2:10">
      <c r="B251" s="85"/>
      <c r="C251" s="85"/>
      <c r="D251" s="86"/>
      <c r="E251" s="85"/>
      <c r="F251" s="85"/>
      <c r="G251" s="85"/>
      <c r="H251" s="85"/>
      <c r="I251" s="87"/>
      <c r="J251" s="88"/>
    </row>
    <row r="252" spans="2:10">
      <c r="B252" s="85"/>
      <c r="C252" s="85"/>
      <c r="D252" s="86"/>
      <c r="E252" s="85"/>
      <c r="F252" s="85"/>
      <c r="G252" s="85"/>
      <c r="H252" s="85"/>
      <c r="I252" s="87"/>
      <c r="J252" s="88"/>
    </row>
    <row r="253" spans="2:10">
      <c r="B253" s="85"/>
      <c r="C253" s="85"/>
      <c r="D253" s="86"/>
      <c r="E253" s="85"/>
      <c r="F253" s="85"/>
      <c r="G253" s="85"/>
      <c r="H253" s="85"/>
      <c r="I253" s="87"/>
      <c r="J253" s="88"/>
    </row>
    <row r="254" spans="2:10">
      <c r="B254" s="85"/>
      <c r="C254" s="85"/>
      <c r="D254" s="86"/>
      <c r="E254" s="85"/>
      <c r="F254" s="85"/>
      <c r="G254" s="85"/>
      <c r="H254" s="85"/>
      <c r="I254" s="87"/>
      <c r="J254" s="88"/>
    </row>
    <row r="255" spans="2:10">
      <c r="B255" s="85"/>
      <c r="C255" s="85"/>
      <c r="D255" s="86"/>
      <c r="E255" s="85"/>
      <c r="F255" s="85"/>
      <c r="G255" s="85"/>
      <c r="H255" s="85"/>
      <c r="I255" s="87"/>
      <c r="J255" s="88"/>
    </row>
    <row r="256" spans="2:10">
      <c r="B256" s="85"/>
      <c r="C256" s="85"/>
      <c r="D256" s="86"/>
      <c r="E256" s="85"/>
      <c r="F256" s="85"/>
      <c r="G256" s="85"/>
      <c r="H256" s="85"/>
      <c r="I256" s="87"/>
      <c r="J256" s="88"/>
    </row>
    <row r="257" spans="2:10">
      <c r="B257" s="85"/>
      <c r="C257" s="85"/>
      <c r="D257" s="86"/>
      <c r="E257" s="85"/>
      <c r="F257" s="85"/>
      <c r="G257" s="85"/>
      <c r="H257" s="85"/>
      <c r="I257" s="87"/>
      <c r="J257" s="88"/>
    </row>
    <row r="258" spans="2:10">
      <c r="B258" s="85"/>
      <c r="C258" s="85"/>
      <c r="D258" s="86"/>
      <c r="E258" s="85"/>
      <c r="F258" s="85"/>
      <c r="G258" s="85"/>
      <c r="H258" s="85"/>
      <c r="I258" s="87"/>
      <c r="J258" s="88"/>
    </row>
    <row r="259" spans="2:10">
      <c r="B259" s="85"/>
      <c r="C259" s="85"/>
      <c r="D259" s="86"/>
      <c r="E259" s="85"/>
      <c r="F259" s="85"/>
      <c r="G259" s="85"/>
      <c r="H259" s="85"/>
      <c r="I259" s="87"/>
      <c r="J259" s="88"/>
    </row>
    <row r="260" spans="2:10">
      <c r="B260" s="85"/>
      <c r="C260" s="85"/>
      <c r="D260" s="86"/>
      <c r="E260" s="85"/>
      <c r="F260" s="85"/>
      <c r="G260" s="85"/>
      <c r="H260" s="85"/>
      <c r="I260" s="87"/>
      <c r="J260" s="88"/>
    </row>
    <row r="261" spans="2:10">
      <c r="B261" s="85"/>
      <c r="C261" s="85"/>
      <c r="D261" s="86"/>
      <c r="E261" s="85"/>
      <c r="F261" s="85"/>
      <c r="G261" s="85"/>
      <c r="H261" s="85"/>
      <c r="I261" s="87"/>
      <c r="J261" s="88"/>
    </row>
    <row r="262" spans="2:10">
      <c r="B262" s="85"/>
      <c r="C262" s="85"/>
      <c r="D262" s="86"/>
      <c r="E262" s="85"/>
      <c r="F262" s="85"/>
      <c r="G262" s="85"/>
      <c r="H262" s="85"/>
      <c r="I262" s="87"/>
      <c r="J262" s="88"/>
    </row>
    <row r="263" spans="2:10">
      <c r="B263" s="85"/>
      <c r="C263" s="85"/>
      <c r="D263" s="86"/>
      <c r="E263" s="85"/>
      <c r="F263" s="85"/>
      <c r="G263" s="85"/>
      <c r="H263" s="85"/>
      <c r="I263" s="87"/>
      <c r="J263" s="88"/>
    </row>
    <row r="264" spans="2:10">
      <c r="B264" s="85"/>
      <c r="C264" s="85"/>
      <c r="D264" s="86"/>
      <c r="E264" s="85"/>
      <c r="F264" s="85"/>
      <c r="G264" s="85"/>
      <c r="H264" s="85"/>
      <c r="I264" s="87"/>
      <c r="J264" s="88"/>
    </row>
    <row r="265" spans="2:10">
      <c r="B265" s="85"/>
      <c r="C265" s="85"/>
      <c r="D265" s="86"/>
      <c r="E265" s="85"/>
      <c r="F265" s="85"/>
      <c r="G265" s="85"/>
      <c r="H265" s="85"/>
      <c r="I265" s="87"/>
      <c r="J265" s="88"/>
    </row>
    <row r="266" spans="2:10">
      <c r="B266" s="85"/>
      <c r="C266" s="85"/>
      <c r="D266" s="86"/>
      <c r="E266" s="85"/>
      <c r="F266" s="85"/>
      <c r="G266" s="85"/>
      <c r="H266" s="85"/>
      <c r="I266" s="87"/>
      <c r="J266" s="88"/>
    </row>
    <row r="267" spans="2:10">
      <c r="B267" s="85"/>
      <c r="C267" s="85"/>
      <c r="D267" s="86"/>
      <c r="E267" s="85"/>
      <c r="F267" s="85"/>
      <c r="G267" s="85"/>
      <c r="H267" s="85"/>
      <c r="I267" s="87"/>
      <c r="J267" s="88"/>
    </row>
    <row r="268" spans="2:10">
      <c r="B268" s="85"/>
      <c r="C268" s="85"/>
      <c r="D268" s="86"/>
      <c r="E268" s="85"/>
      <c r="F268" s="85"/>
      <c r="G268" s="85"/>
      <c r="H268" s="85"/>
      <c r="I268" s="87"/>
      <c r="J268" s="88"/>
    </row>
    <row r="269" spans="2:10">
      <c r="B269" s="85"/>
      <c r="C269" s="85"/>
      <c r="D269" s="86"/>
      <c r="E269" s="85"/>
      <c r="F269" s="85"/>
      <c r="G269" s="85"/>
      <c r="H269" s="85"/>
      <c r="I269" s="87"/>
      <c r="J269" s="88"/>
    </row>
    <row r="270" spans="2:10">
      <c r="B270" s="85"/>
      <c r="C270" s="85"/>
      <c r="D270" s="86"/>
      <c r="E270" s="85"/>
      <c r="F270" s="85"/>
      <c r="G270" s="85"/>
      <c r="H270" s="85"/>
      <c r="I270" s="87"/>
      <c r="J270" s="88"/>
    </row>
    <row r="271" spans="2:10">
      <c r="B271" s="85"/>
      <c r="C271" s="85"/>
      <c r="D271" s="86"/>
      <c r="E271" s="85"/>
      <c r="F271" s="85"/>
      <c r="G271" s="85"/>
      <c r="H271" s="85"/>
      <c r="I271" s="87"/>
      <c r="J271" s="88"/>
    </row>
    <row r="272" spans="2:10">
      <c r="B272" s="85"/>
      <c r="C272" s="85"/>
      <c r="D272" s="86"/>
      <c r="E272" s="85"/>
      <c r="F272" s="85"/>
      <c r="G272" s="85"/>
      <c r="H272" s="85"/>
      <c r="I272" s="87"/>
      <c r="J272" s="88"/>
    </row>
  </sheetData>
  <mergeCells count="8">
    <mergeCell ref="B1:J8"/>
    <mergeCell ref="C99:I99"/>
    <mergeCell ref="A11:A29"/>
    <mergeCell ref="A31:A32"/>
    <mergeCell ref="A34:A82"/>
    <mergeCell ref="A92:A95"/>
    <mergeCell ref="A84:A90"/>
    <mergeCell ref="A97:A98"/>
  </mergeCells>
  <phoneticPr fontId="3" type="noConversion"/>
  <printOptions horizontalCentered="1" verticalCentered="1"/>
  <pageMargins left="0.75" right="0.75" top="1" bottom="1" header="0.5" footer="0.5"/>
  <pageSetup scale="34" orientation="landscape"/>
  <headerFooter alignWithMargins="0"/>
  <colBreaks count="1" manualBreakCount="1">
    <brk id="10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251"/>
  <sheetViews>
    <sheetView showGridLines="0" zoomScale="90" zoomScaleNormal="90" zoomScalePageLayoutView="90" workbookViewId="0">
      <selection activeCell="D9" sqref="D9"/>
    </sheetView>
  </sheetViews>
  <sheetFormatPr baseColWidth="10" defaultColWidth="8.83203125" defaultRowHeight="12" x14ac:dyDescent="0"/>
  <cols>
    <col min="1" max="1" width="8.83203125" style="85"/>
    <col min="2" max="2" width="31" style="206" customWidth="1"/>
    <col min="3" max="3" width="172.1640625" style="207" customWidth="1"/>
    <col min="4" max="4" width="15.5" style="7" customWidth="1"/>
    <col min="5" max="5" width="5.1640625" style="1" customWidth="1"/>
    <col min="6" max="8" width="5.33203125" style="1" hidden="1" customWidth="1"/>
    <col min="9" max="9" width="17.6640625" style="8" customWidth="1"/>
    <col min="10" max="10" width="17.1640625" style="77" customWidth="1"/>
    <col min="11" max="11" width="17" style="193" customWidth="1"/>
    <col min="12" max="12" width="15.5" style="85" customWidth="1"/>
    <col min="13" max="13" width="13.5" style="85" customWidth="1"/>
    <col min="14" max="14" width="8.83203125" style="82"/>
    <col min="15" max="16" width="10.5" style="82" bestFit="1" customWidth="1"/>
    <col min="17" max="17" width="8.83203125" style="82"/>
    <col min="18" max="18" width="10.5" style="82" bestFit="1" customWidth="1"/>
    <col min="19" max="77" width="8.83203125" style="82"/>
    <col min="78" max="78" width="8.83203125" style="79"/>
    <col min="79" max="246" width="8.83203125" style="2"/>
    <col min="247" max="16384" width="8.83203125" style="1"/>
  </cols>
  <sheetData>
    <row r="1" spans="1:246" s="64" customFormat="1" ht="95" customHeight="1">
      <c r="B1" s="204" t="s">
        <v>444</v>
      </c>
      <c r="C1" s="204"/>
    </row>
    <row r="2" spans="1:246" s="64" customFormat="1" ht="95" customHeight="1">
      <c r="B2" s="204"/>
      <c r="C2" s="204"/>
    </row>
    <row r="3" spans="1:246" s="64" customFormat="1" ht="95" customHeight="1">
      <c r="B3" s="204"/>
      <c r="C3" s="204"/>
    </row>
    <row r="4" spans="1:246" s="64" customFormat="1" ht="95" customHeight="1">
      <c r="B4" s="204"/>
      <c r="C4" s="204"/>
    </row>
    <row r="5" spans="1:246" s="64" customFormat="1" ht="95" customHeight="1">
      <c r="B5" s="204"/>
      <c r="C5" s="204"/>
    </row>
    <row r="6" spans="1:246" s="64" customFormat="1" ht="95" customHeight="1">
      <c r="B6" s="204"/>
      <c r="C6" s="204"/>
    </row>
    <row r="7" spans="1:246" s="64" customFormat="1" ht="95" customHeight="1">
      <c r="B7" s="204"/>
      <c r="C7" s="204"/>
    </row>
    <row r="8" spans="1:246" s="64" customFormat="1" ht="74" customHeight="1">
      <c r="B8" s="205"/>
      <c r="C8" s="205"/>
      <c r="D8" s="65"/>
      <c r="E8" s="65"/>
      <c r="F8" s="65"/>
      <c r="G8" s="65"/>
      <c r="H8" s="65"/>
      <c r="I8" s="65"/>
      <c r="J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/>
      <c r="GP8" s="65"/>
      <c r="GQ8" s="65"/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65"/>
      <c r="HE8" s="65"/>
      <c r="HF8" s="65"/>
      <c r="HG8" s="65"/>
      <c r="HH8" s="65"/>
      <c r="HI8" s="65"/>
      <c r="HJ8" s="65"/>
      <c r="HK8" s="65"/>
      <c r="HL8" s="65"/>
      <c r="HM8" s="65"/>
      <c r="HN8" s="65"/>
      <c r="HO8" s="65"/>
      <c r="HP8" s="65"/>
      <c r="HQ8" s="65"/>
      <c r="HR8" s="65"/>
      <c r="HS8" s="65"/>
      <c r="HT8" s="65"/>
      <c r="HU8" s="65"/>
      <c r="HV8" s="65"/>
      <c r="HW8" s="65"/>
      <c r="HX8" s="65"/>
      <c r="HY8" s="65"/>
      <c r="HZ8" s="65"/>
      <c r="IA8" s="65"/>
      <c r="IB8" s="65"/>
      <c r="IC8" s="65"/>
      <c r="ID8" s="65"/>
      <c r="IE8" s="65"/>
      <c r="IF8" s="65"/>
      <c r="IG8" s="65"/>
      <c r="IH8" s="65"/>
      <c r="II8" s="65"/>
      <c r="IJ8" s="65"/>
      <c r="IK8" s="65"/>
      <c r="IL8" s="65"/>
    </row>
    <row r="9" spans="1:246" s="4" customFormat="1" ht="15">
      <c r="A9" s="194" t="s">
        <v>748</v>
      </c>
      <c r="B9" s="120" t="s">
        <v>437</v>
      </c>
      <c r="C9" s="116" t="s">
        <v>438</v>
      </c>
      <c r="D9" s="222" t="s">
        <v>154</v>
      </c>
      <c r="E9" s="10" t="s">
        <v>444</v>
      </c>
      <c r="F9" s="10" t="s">
        <v>23</v>
      </c>
      <c r="G9" s="10" t="s">
        <v>24</v>
      </c>
      <c r="H9" s="10" t="s">
        <v>22</v>
      </c>
      <c r="I9" s="11" t="s">
        <v>155</v>
      </c>
      <c r="J9" s="72" t="s">
        <v>156</v>
      </c>
      <c r="K9" s="185" t="s">
        <v>444</v>
      </c>
      <c r="L9" s="186" t="s">
        <v>150</v>
      </c>
      <c r="M9" s="186" t="s">
        <v>151</v>
      </c>
      <c r="N9" s="186" t="s">
        <v>152</v>
      </c>
      <c r="O9" s="187"/>
      <c r="P9" s="187"/>
      <c r="Q9" s="187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78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</row>
    <row r="10" spans="1:246" s="4" customFormat="1" ht="21" customHeight="1">
      <c r="A10" s="236"/>
      <c r="B10" s="121" t="s">
        <v>210</v>
      </c>
      <c r="C10" s="117"/>
      <c r="D10" s="13"/>
      <c r="E10" s="12"/>
      <c r="F10" s="12"/>
      <c r="G10" s="12"/>
      <c r="H10" s="12"/>
      <c r="I10" s="14"/>
      <c r="J10" s="73"/>
      <c r="K10" s="187"/>
      <c r="L10" s="188"/>
      <c r="M10" s="188"/>
      <c r="N10" s="186"/>
      <c r="O10" s="189"/>
      <c r="P10" s="189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78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</row>
    <row r="11" spans="1:246" ht="18" customHeight="1">
      <c r="A11" s="272" t="s">
        <v>747</v>
      </c>
      <c r="B11" s="169" t="s">
        <v>187</v>
      </c>
      <c r="C11" s="32" t="s">
        <v>193</v>
      </c>
      <c r="D11" s="15">
        <v>677.04</v>
      </c>
      <c r="E11" s="16" t="s">
        <v>439</v>
      </c>
      <c r="F11" s="17"/>
      <c r="G11" s="17"/>
      <c r="H11" s="17"/>
      <c r="I11" s="18">
        <v>0</v>
      </c>
      <c r="J11" s="74">
        <f t="shared" ref="J11:J18" si="0">I11*D11</f>
        <v>0</v>
      </c>
      <c r="K11" s="190"/>
      <c r="L11" s="186"/>
      <c r="M11" s="191"/>
      <c r="N11" s="191"/>
      <c r="O11" s="190"/>
      <c r="P11" s="190"/>
    </row>
    <row r="12" spans="1:246" ht="18" customHeight="1">
      <c r="A12" s="272"/>
      <c r="B12" s="170" t="s">
        <v>188</v>
      </c>
      <c r="C12" s="39" t="s">
        <v>194</v>
      </c>
      <c r="D12" s="15">
        <v>1081.5999999999999</v>
      </c>
      <c r="E12" s="20" t="s">
        <v>439</v>
      </c>
      <c r="F12" s="21"/>
      <c r="G12" s="21"/>
      <c r="H12" s="21"/>
      <c r="I12" s="22">
        <v>0</v>
      </c>
      <c r="J12" s="75">
        <f t="shared" si="0"/>
        <v>0</v>
      </c>
      <c r="K12" s="190"/>
      <c r="L12" s="186"/>
      <c r="M12" s="191"/>
      <c r="N12" s="191"/>
      <c r="O12" s="190"/>
      <c r="P12" s="190"/>
    </row>
    <row r="13" spans="1:246" s="4" customFormat="1" ht="21" customHeight="1">
      <c r="A13" s="272"/>
      <c r="B13" s="121" t="s">
        <v>211</v>
      </c>
      <c r="C13" s="117"/>
      <c r="D13" s="13"/>
      <c r="E13" s="12"/>
      <c r="F13" s="12"/>
      <c r="G13" s="12"/>
      <c r="H13" s="12"/>
      <c r="I13" s="14"/>
      <c r="J13" s="73"/>
      <c r="K13" s="187"/>
      <c r="L13" s="188"/>
      <c r="M13" s="188"/>
      <c r="N13" s="186"/>
      <c r="O13" s="189"/>
      <c r="P13" s="189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78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</row>
    <row r="14" spans="1:246" ht="18" customHeight="1">
      <c r="A14" s="272"/>
      <c r="B14" s="169" t="s">
        <v>186</v>
      </c>
      <c r="C14" s="32" t="s">
        <v>195</v>
      </c>
      <c r="D14" s="15">
        <v>665.18</v>
      </c>
      <c r="E14" s="16" t="s">
        <v>439</v>
      </c>
      <c r="F14" s="17"/>
      <c r="G14" s="17"/>
      <c r="H14" s="17"/>
      <c r="I14" s="18">
        <v>0</v>
      </c>
      <c r="J14" s="74">
        <f t="shared" si="0"/>
        <v>0</v>
      </c>
      <c r="K14" s="190"/>
      <c r="L14" s="186"/>
      <c r="M14" s="191"/>
      <c r="N14" s="191"/>
      <c r="O14" s="190"/>
      <c r="P14" s="190"/>
    </row>
    <row r="15" spans="1:246" ht="18" customHeight="1">
      <c r="A15" s="272"/>
      <c r="B15" s="170" t="s">
        <v>189</v>
      </c>
      <c r="C15" s="39" t="s">
        <v>196</v>
      </c>
      <c r="D15" s="15">
        <v>709.8</v>
      </c>
      <c r="E15" s="20" t="s">
        <v>439</v>
      </c>
      <c r="F15" s="21"/>
      <c r="G15" s="21"/>
      <c r="H15" s="21"/>
      <c r="I15" s="22">
        <v>0</v>
      </c>
      <c r="J15" s="75">
        <f t="shared" si="0"/>
        <v>0</v>
      </c>
      <c r="K15" s="190"/>
      <c r="L15" s="186"/>
      <c r="M15" s="191"/>
      <c r="N15" s="191"/>
      <c r="O15" s="190"/>
      <c r="P15" s="190"/>
    </row>
    <row r="16" spans="1:246" ht="18" customHeight="1">
      <c r="A16" s="272"/>
      <c r="B16" s="169" t="s">
        <v>190</v>
      </c>
      <c r="C16" s="32" t="s">
        <v>197</v>
      </c>
      <c r="D16" s="15">
        <v>746.3</v>
      </c>
      <c r="E16" s="16" t="s">
        <v>439</v>
      </c>
      <c r="F16" s="17"/>
      <c r="G16" s="17"/>
      <c r="H16" s="17"/>
      <c r="I16" s="18">
        <v>0</v>
      </c>
      <c r="J16" s="74">
        <f t="shared" si="0"/>
        <v>0</v>
      </c>
      <c r="K16" s="190"/>
      <c r="L16" s="186"/>
      <c r="M16" s="191"/>
      <c r="N16" s="191"/>
      <c r="O16" s="190"/>
      <c r="P16" s="190"/>
    </row>
    <row r="17" spans="1:246" ht="18" customHeight="1">
      <c r="A17" s="272"/>
      <c r="B17" s="170" t="s">
        <v>191</v>
      </c>
      <c r="C17" s="39" t="s">
        <v>198</v>
      </c>
      <c r="D17" s="15">
        <v>843.65</v>
      </c>
      <c r="E17" s="20" t="s">
        <v>439</v>
      </c>
      <c r="F17" s="21"/>
      <c r="G17" s="21"/>
      <c r="H17" s="21"/>
      <c r="I17" s="22">
        <v>0</v>
      </c>
      <c r="J17" s="75">
        <f t="shared" si="0"/>
        <v>0</v>
      </c>
      <c r="K17" s="190"/>
      <c r="L17" s="186"/>
      <c r="M17" s="191"/>
      <c r="N17" s="191"/>
      <c r="O17" s="190"/>
      <c r="P17" s="190"/>
    </row>
    <row r="18" spans="1:246" ht="18" customHeight="1">
      <c r="A18" s="272"/>
      <c r="B18" s="169" t="s">
        <v>192</v>
      </c>
      <c r="C18" s="32" t="s">
        <v>199</v>
      </c>
      <c r="D18" s="15">
        <v>1011.3</v>
      </c>
      <c r="E18" s="16" t="s">
        <v>439</v>
      </c>
      <c r="F18" s="17"/>
      <c r="G18" s="17"/>
      <c r="H18" s="17"/>
      <c r="I18" s="18">
        <v>0</v>
      </c>
      <c r="J18" s="74">
        <f t="shared" si="0"/>
        <v>0</v>
      </c>
      <c r="K18" s="190"/>
      <c r="L18" s="186"/>
      <c r="M18" s="191"/>
      <c r="N18" s="191"/>
      <c r="O18" s="190"/>
      <c r="P18" s="190"/>
    </row>
    <row r="19" spans="1:246" s="4" customFormat="1" ht="21" customHeight="1">
      <c r="A19" s="272"/>
      <c r="B19" s="121" t="s">
        <v>212</v>
      </c>
      <c r="C19" s="117"/>
      <c r="D19" s="13"/>
      <c r="E19" s="12"/>
      <c r="F19" s="12"/>
      <c r="G19" s="12"/>
      <c r="H19" s="12"/>
      <c r="I19" s="14"/>
      <c r="J19" s="73"/>
      <c r="K19" s="187"/>
      <c r="L19" s="188"/>
      <c r="M19" s="188"/>
      <c r="N19" s="186"/>
      <c r="O19" s="189"/>
      <c r="P19" s="189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78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</row>
    <row r="20" spans="1:246" ht="18" customHeight="1">
      <c r="A20" s="272"/>
      <c r="B20" s="170" t="s">
        <v>200</v>
      </c>
      <c r="C20" s="39" t="s">
        <v>205</v>
      </c>
      <c r="D20" s="15">
        <v>2003.82</v>
      </c>
      <c r="E20" s="20" t="s">
        <v>439</v>
      </c>
      <c r="F20" s="21"/>
      <c r="G20" s="21"/>
      <c r="H20" s="21"/>
      <c r="I20" s="22">
        <v>0</v>
      </c>
      <c r="J20" s="75">
        <f t="shared" ref="J20:J29" si="1">I20*D20</f>
        <v>0</v>
      </c>
      <c r="K20" s="190"/>
      <c r="L20" s="186"/>
      <c r="M20" s="191"/>
      <c r="N20" s="191"/>
      <c r="O20" s="190"/>
      <c r="P20" s="190"/>
    </row>
    <row r="21" spans="1:246" ht="18" customHeight="1">
      <c r="A21" s="272"/>
      <c r="B21" s="169" t="s">
        <v>201</v>
      </c>
      <c r="C21" s="32" t="s">
        <v>206</v>
      </c>
      <c r="D21" s="15">
        <v>2238.6</v>
      </c>
      <c r="E21" s="16" t="s">
        <v>439</v>
      </c>
      <c r="F21" s="17"/>
      <c r="G21" s="17"/>
      <c r="H21" s="17"/>
      <c r="I21" s="18">
        <v>0</v>
      </c>
      <c r="J21" s="74">
        <f t="shared" si="1"/>
        <v>0</v>
      </c>
      <c r="K21" s="190"/>
      <c r="L21" s="186"/>
      <c r="M21" s="191"/>
      <c r="N21" s="191"/>
      <c r="O21" s="190"/>
      <c r="P21" s="190"/>
    </row>
    <row r="22" spans="1:246" ht="18" customHeight="1">
      <c r="A22" s="272"/>
      <c r="B22" s="170" t="s">
        <v>202</v>
      </c>
      <c r="C22" s="39" t="s">
        <v>203</v>
      </c>
      <c r="D22" s="15">
        <v>152.88</v>
      </c>
      <c r="E22" s="20" t="s">
        <v>439</v>
      </c>
      <c r="F22" s="21"/>
      <c r="G22" s="21"/>
      <c r="H22" s="21"/>
      <c r="I22" s="22">
        <v>0</v>
      </c>
      <c r="J22" s="75">
        <f t="shared" si="1"/>
        <v>0</v>
      </c>
      <c r="K22" s="190"/>
      <c r="L22" s="186"/>
      <c r="M22" s="191"/>
      <c r="N22" s="191"/>
      <c r="O22" s="190"/>
      <c r="P22" s="190"/>
    </row>
    <row r="23" spans="1:246" s="4" customFormat="1" ht="21" customHeight="1">
      <c r="A23" s="272"/>
      <c r="B23" s="121" t="s">
        <v>213</v>
      </c>
      <c r="C23" s="117"/>
      <c r="D23" s="13"/>
      <c r="E23" s="12"/>
      <c r="F23" s="12"/>
      <c r="G23" s="12"/>
      <c r="H23" s="12"/>
      <c r="I23" s="14"/>
      <c r="J23" s="73"/>
      <c r="K23" s="187"/>
      <c r="L23" s="188"/>
      <c r="M23" s="188"/>
      <c r="N23" s="186"/>
      <c r="O23" s="189"/>
      <c r="P23" s="189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78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</row>
    <row r="24" spans="1:246" ht="18" customHeight="1">
      <c r="A24" s="272"/>
      <c r="B24" s="170" t="s">
        <v>204</v>
      </c>
      <c r="C24" s="39" t="s">
        <v>207</v>
      </c>
      <c r="D24" s="15">
        <v>2380.56</v>
      </c>
      <c r="E24" s="20" t="s">
        <v>439</v>
      </c>
      <c r="F24" s="21"/>
      <c r="G24" s="21"/>
      <c r="H24" s="21"/>
      <c r="I24" s="22">
        <v>0</v>
      </c>
      <c r="J24" s="75">
        <f t="shared" si="1"/>
        <v>0</v>
      </c>
      <c r="K24" s="190"/>
      <c r="L24" s="186"/>
      <c r="M24" s="191"/>
      <c r="N24" s="191"/>
      <c r="O24" s="190"/>
      <c r="P24" s="190"/>
    </row>
    <row r="25" spans="1:246" ht="18" customHeight="1">
      <c r="A25" s="272"/>
      <c r="B25" s="169" t="s">
        <v>202</v>
      </c>
      <c r="C25" s="32" t="s">
        <v>203</v>
      </c>
      <c r="D25" s="15">
        <v>152.88</v>
      </c>
      <c r="E25" s="16" t="s">
        <v>439</v>
      </c>
      <c r="F25" s="23"/>
      <c r="G25" s="23"/>
      <c r="H25" s="23"/>
      <c r="I25" s="18">
        <v>0</v>
      </c>
      <c r="J25" s="74">
        <f t="shared" si="1"/>
        <v>0</v>
      </c>
      <c r="K25" s="190"/>
      <c r="L25" s="186"/>
      <c r="M25" s="191"/>
      <c r="N25" s="191"/>
      <c r="O25" s="190"/>
      <c r="P25" s="190"/>
    </row>
    <row r="26" spans="1:246" s="4" customFormat="1" ht="21" customHeight="1">
      <c r="A26" s="272"/>
      <c r="B26" s="121" t="s">
        <v>214</v>
      </c>
      <c r="C26" s="117"/>
      <c r="D26" s="13"/>
      <c r="E26" s="12"/>
      <c r="F26" s="12"/>
      <c r="G26" s="12"/>
      <c r="H26" s="12"/>
      <c r="I26" s="14"/>
      <c r="J26" s="73"/>
      <c r="K26" s="187"/>
      <c r="L26" s="188"/>
      <c r="M26" s="188"/>
      <c r="N26" s="186"/>
      <c r="O26" s="189"/>
      <c r="P26" s="189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78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</row>
    <row r="27" spans="1:246" ht="18" customHeight="1">
      <c r="A27" s="272"/>
      <c r="B27" s="169" t="s">
        <v>208</v>
      </c>
      <c r="C27" s="32" t="s">
        <v>216</v>
      </c>
      <c r="D27" s="15">
        <v>1125.75</v>
      </c>
      <c r="E27" s="16" t="s">
        <v>439</v>
      </c>
      <c r="F27" s="17"/>
      <c r="G27" s="17"/>
      <c r="H27" s="17"/>
      <c r="I27" s="18">
        <v>0</v>
      </c>
      <c r="J27" s="74">
        <f>I27*D27</f>
        <v>0</v>
      </c>
      <c r="K27" s="190"/>
      <c r="L27" s="186"/>
      <c r="M27" s="191"/>
      <c r="N27" s="191"/>
      <c r="O27" s="190"/>
      <c r="P27" s="190"/>
    </row>
    <row r="28" spans="1:246" ht="18" customHeight="1">
      <c r="A28" s="272"/>
      <c r="B28" s="170" t="s">
        <v>209</v>
      </c>
      <c r="C28" s="39" t="s">
        <v>215</v>
      </c>
      <c r="D28" s="15">
        <v>1517.93</v>
      </c>
      <c r="E28" s="20" t="s">
        <v>439</v>
      </c>
      <c r="F28" s="21"/>
      <c r="G28" s="21"/>
      <c r="H28" s="21"/>
      <c r="I28" s="22">
        <v>0</v>
      </c>
      <c r="J28" s="75">
        <f>I28*D28</f>
        <v>0</v>
      </c>
      <c r="K28" s="190"/>
      <c r="L28" s="186"/>
      <c r="M28" s="191"/>
      <c r="N28" s="191"/>
      <c r="O28" s="190"/>
      <c r="P28" s="190"/>
    </row>
    <row r="29" spans="1:246" ht="18" customHeight="1">
      <c r="A29" s="272"/>
      <c r="B29" s="169" t="s">
        <v>217</v>
      </c>
      <c r="C29" s="32" t="s">
        <v>384</v>
      </c>
      <c r="D29" s="15">
        <v>322.14</v>
      </c>
      <c r="E29" s="16" t="s">
        <v>439</v>
      </c>
      <c r="F29" s="17"/>
      <c r="G29" s="17"/>
      <c r="H29" s="17"/>
      <c r="I29" s="18">
        <v>0</v>
      </c>
      <c r="J29" s="74">
        <f t="shared" si="1"/>
        <v>0</v>
      </c>
      <c r="K29" s="190"/>
      <c r="L29" s="186"/>
      <c r="M29" s="191"/>
      <c r="N29" s="191"/>
      <c r="O29" s="190"/>
      <c r="P29" s="190"/>
    </row>
    <row r="30" spans="1:246" s="4" customFormat="1" ht="21" customHeight="1">
      <c r="A30" s="141"/>
      <c r="B30" s="121" t="s">
        <v>389</v>
      </c>
      <c r="C30" s="117"/>
      <c r="D30" s="13"/>
      <c r="E30" s="12"/>
      <c r="F30" s="12"/>
      <c r="G30" s="12"/>
      <c r="H30" s="12"/>
      <c r="I30" s="14"/>
      <c r="J30" s="73"/>
      <c r="K30" s="187"/>
      <c r="L30" s="188"/>
      <c r="M30" s="188"/>
      <c r="N30" s="186"/>
      <c r="O30" s="189"/>
      <c r="P30" s="189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78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</row>
    <row r="31" spans="1:246" ht="18" customHeight="1">
      <c r="A31" s="275" t="s">
        <v>749</v>
      </c>
      <c r="B31" s="169" t="s">
        <v>385</v>
      </c>
      <c r="C31" s="32" t="s">
        <v>386</v>
      </c>
      <c r="D31" s="15">
        <v>198.1</v>
      </c>
      <c r="E31" s="16" t="s">
        <v>439</v>
      </c>
      <c r="F31" s="17"/>
      <c r="G31" s="17"/>
      <c r="H31" s="17"/>
      <c r="I31" s="18">
        <v>0</v>
      </c>
      <c r="J31" s="74">
        <f>I31*D31</f>
        <v>0</v>
      </c>
      <c r="K31" s="190"/>
      <c r="L31" s="186"/>
      <c r="M31" s="191"/>
      <c r="N31" s="191"/>
      <c r="O31" s="190"/>
      <c r="P31" s="190"/>
    </row>
    <row r="32" spans="1:246" ht="18" customHeight="1">
      <c r="A32" s="275"/>
      <c r="B32" s="170" t="s">
        <v>387</v>
      </c>
      <c r="C32" s="39" t="s">
        <v>388</v>
      </c>
      <c r="D32" s="15">
        <v>198.1</v>
      </c>
      <c r="E32" s="20" t="s">
        <v>439</v>
      </c>
      <c r="F32" s="21"/>
      <c r="G32" s="21"/>
      <c r="H32" s="21"/>
      <c r="I32" s="22">
        <v>0</v>
      </c>
      <c r="J32" s="75">
        <f>I32*D32</f>
        <v>0</v>
      </c>
      <c r="K32" s="190"/>
      <c r="L32" s="186"/>
      <c r="M32" s="191"/>
      <c r="N32" s="191"/>
      <c r="O32" s="190"/>
      <c r="P32" s="190"/>
    </row>
    <row r="33" spans="1:246" s="4" customFormat="1" ht="21" customHeight="1">
      <c r="A33" s="141"/>
      <c r="B33" s="121" t="s">
        <v>378</v>
      </c>
      <c r="C33" s="117"/>
      <c r="D33" s="27"/>
      <c r="E33" s="12"/>
      <c r="F33" s="12"/>
      <c r="G33" s="12"/>
      <c r="H33" s="12"/>
      <c r="I33" s="14"/>
      <c r="J33" s="73"/>
      <c r="K33" s="202"/>
      <c r="L33" s="201"/>
      <c r="M33" s="201"/>
      <c r="N33" s="202"/>
      <c r="O33" s="202"/>
      <c r="P33" s="202"/>
      <c r="Q33" s="202"/>
      <c r="R33" s="202"/>
      <c r="S33" s="202"/>
      <c r="T33" s="202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78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</row>
    <row r="34" spans="1:246" ht="18" customHeight="1">
      <c r="A34" s="276" t="s">
        <v>750</v>
      </c>
      <c r="B34" s="172" t="s">
        <v>316</v>
      </c>
      <c r="C34" s="39" t="s">
        <v>4</v>
      </c>
      <c r="D34" s="49">
        <v>1596</v>
      </c>
      <c r="E34" s="37" t="s">
        <v>439</v>
      </c>
      <c r="F34" s="38">
        <v>2</v>
      </c>
      <c r="G34" s="38">
        <v>0</v>
      </c>
      <c r="H34" s="38">
        <v>1</v>
      </c>
      <c r="I34" s="22">
        <v>0</v>
      </c>
      <c r="J34" s="75">
        <f t="shared" ref="J34:J48" si="2">I34*D34</f>
        <v>0</v>
      </c>
      <c r="K34" s="208"/>
      <c r="L34" s="202">
        <f t="shared" ref="L34:L64" si="3">I34*F34</f>
        <v>0</v>
      </c>
      <c r="M34" s="203">
        <f t="shared" ref="M34:M64" si="4">G34*I34</f>
        <v>0</v>
      </c>
      <c r="N34" s="203">
        <f t="shared" ref="N34:N64" si="5">H34*I34</f>
        <v>0</v>
      </c>
      <c r="O34" s="203"/>
      <c r="P34" s="203"/>
      <c r="Q34" s="203"/>
      <c r="R34" s="203"/>
      <c r="S34" s="203"/>
      <c r="T34" s="203"/>
    </row>
    <row r="35" spans="1:246" ht="18" customHeight="1">
      <c r="A35" s="276"/>
      <c r="B35" s="169" t="s">
        <v>317</v>
      </c>
      <c r="C35" s="32" t="s">
        <v>6</v>
      </c>
      <c r="D35" s="49">
        <v>2163</v>
      </c>
      <c r="E35" s="16" t="s">
        <v>439</v>
      </c>
      <c r="F35" s="17">
        <v>4</v>
      </c>
      <c r="G35" s="17">
        <v>0</v>
      </c>
      <c r="H35" s="17">
        <v>2</v>
      </c>
      <c r="I35" s="18">
        <v>0</v>
      </c>
      <c r="J35" s="74">
        <f t="shared" si="2"/>
        <v>0</v>
      </c>
      <c r="K35" s="208"/>
      <c r="L35" s="202">
        <f t="shared" si="3"/>
        <v>0</v>
      </c>
      <c r="M35" s="203">
        <f t="shared" si="4"/>
        <v>0</v>
      </c>
      <c r="N35" s="203">
        <f t="shared" si="5"/>
        <v>0</v>
      </c>
      <c r="O35" s="203"/>
      <c r="P35" s="203"/>
      <c r="Q35" s="203"/>
      <c r="R35" s="203"/>
      <c r="S35" s="203"/>
      <c r="T35" s="203"/>
    </row>
    <row r="36" spans="1:246" ht="18" customHeight="1">
      <c r="A36" s="276"/>
      <c r="B36" s="172" t="s">
        <v>318</v>
      </c>
      <c r="C36" s="39" t="s">
        <v>8</v>
      </c>
      <c r="D36" s="49">
        <v>2730</v>
      </c>
      <c r="E36" s="37" t="s">
        <v>439</v>
      </c>
      <c r="F36" s="38">
        <v>6</v>
      </c>
      <c r="G36" s="38">
        <v>0</v>
      </c>
      <c r="H36" s="38">
        <v>3</v>
      </c>
      <c r="I36" s="22">
        <v>0</v>
      </c>
      <c r="J36" s="75">
        <f t="shared" si="2"/>
        <v>0</v>
      </c>
      <c r="K36" s="208"/>
      <c r="L36" s="202">
        <f t="shared" si="3"/>
        <v>0</v>
      </c>
      <c r="M36" s="203">
        <f t="shared" si="4"/>
        <v>0</v>
      </c>
      <c r="N36" s="203">
        <f t="shared" si="5"/>
        <v>0</v>
      </c>
      <c r="O36" s="203"/>
      <c r="P36" s="203"/>
      <c r="Q36" s="203"/>
      <c r="R36" s="203"/>
      <c r="S36" s="203"/>
      <c r="T36" s="203"/>
    </row>
    <row r="37" spans="1:246" ht="18" customHeight="1">
      <c r="A37" s="276"/>
      <c r="B37" s="169" t="s">
        <v>319</v>
      </c>
      <c r="C37" s="32" t="s">
        <v>3</v>
      </c>
      <c r="D37" s="49">
        <v>1743</v>
      </c>
      <c r="E37" s="16" t="s">
        <v>439</v>
      </c>
      <c r="F37" s="17">
        <v>2</v>
      </c>
      <c r="G37" s="17">
        <v>1</v>
      </c>
      <c r="H37" s="17">
        <v>0</v>
      </c>
      <c r="I37" s="18">
        <v>0</v>
      </c>
      <c r="J37" s="74">
        <f t="shared" si="2"/>
        <v>0</v>
      </c>
      <c r="K37" s="208"/>
      <c r="L37" s="202">
        <f t="shared" si="3"/>
        <v>0</v>
      </c>
      <c r="M37" s="203">
        <f t="shared" si="4"/>
        <v>0</v>
      </c>
      <c r="N37" s="203">
        <f t="shared" si="5"/>
        <v>0</v>
      </c>
      <c r="O37" s="203"/>
      <c r="P37" s="203"/>
      <c r="Q37" s="203"/>
      <c r="R37" s="203"/>
      <c r="S37" s="203"/>
      <c r="T37" s="203"/>
    </row>
    <row r="38" spans="1:246" ht="18" customHeight="1">
      <c r="A38" s="276"/>
      <c r="B38" s="172" t="s">
        <v>320</v>
      </c>
      <c r="C38" s="39" t="s">
        <v>125</v>
      </c>
      <c r="D38" s="49">
        <v>2310</v>
      </c>
      <c r="E38" s="37" t="s">
        <v>439</v>
      </c>
      <c r="F38" s="38">
        <v>4</v>
      </c>
      <c r="G38" s="38">
        <v>1</v>
      </c>
      <c r="H38" s="38">
        <v>1</v>
      </c>
      <c r="I38" s="22">
        <v>0</v>
      </c>
      <c r="J38" s="75">
        <f t="shared" si="2"/>
        <v>0</v>
      </c>
      <c r="K38" s="208"/>
      <c r="L38" s="202">
        <f t="shared" si="3"/>
        <v>0</v>
      </c>
      <c r="M38" s="203">
        <f t="shared" si="4"/>
        <v>0</v>
      </c>
      <c r="N38" s="203">
        <f t="shared" si="5"/>
        <v>0</v>
      </c>
      <c r="O38" s="203"/>
      <c r="P38" s="203"/>
      <c r="Q38" s="203"/>
      <c r="R38" s="203"/>
      <c r="S38" s="203"/>
      <c r="T38" s="203"/>
    </row>
    <row r="39" spans="1:246" ht="18" customHeight="1">
      <c r="A39" s="276"/>
      <c r="B39" s="169" t="s">
        <v>321</v>
      </c>
      <c r="C39" s="32" t="s">
        <v>126</v>
      </c>
      <c r="D39" s="49">
        <v>1596</v>
      </c>
      <c r="E39" s="16" t="s">
        <v>439</v>
      </c>
      <c r="F39" s="17">
        <v>6</v>
      </c>
      <c r="G39" s="17">
        <v>1</v>
      </c>
      <c r="H39" s="17">
        <v>2</v>
      </c>
      <c r="I39" s="18">
        <v>0</v>
      </c>
      <c r="J39" s="74">
        <f t="shared" si="2"/>
        <v>0</v>
      </c>
      <c r="K39" s="208"/>
      <c r="L39" s="202">
        <f t="shared" si="3"/>
        <v>0</v>
      </c>
      <c r="M39" s="203">
        <f t="shared" si="4"/>
        <v>0</v>
      </c>
      <c r="N39" s="203">
        <f t="shared" si="5"/>
        <v>0</v>
      </c>
      <c r="O39" s="203"/>
      <c r="P39" s="203"/>
      <c r="Q39" s="203"/>
      <c r="R39" s="203"/>
      <c r="S39" s="203"/>
      <c r="T39" s="203"/>
    </row>
    <row r="40" spans="1:246" ht="18" customHeight="1">
      <c r="A40" s="276"/>
      <c r="B40" s="172" t="s">
        <v>322</v>
      </c>
      <c r="C40" s="39" t="s">
        <v>0</v>
      </c>
      <c r="D40" s="49">
        <v>2310</v>
      </c>
      <c r="E40" s="37" t="s">
        <v>439</v>
      </c>
      <c r="F40" s="38">
        <v>2</v>
      </c>
      <c r="G40" s="38">
        <v>0</v>
      </c>
      <c r="H40" s="38">
        <v>1</v>
      </c>
      <c r="I40" s="22">
        <v>0</v>
      </c>
      <c r="J40" s="75">
        <f t="shared" si="2"/>
        <v>0</v>
      </c>
      <c r="K40" s="208"/>
      <c r="L40" s="202">
        <f t="shared" si="3"/>
        <v>0</v>
      </c>
      <c r="M40" s="203">
        <f t="shared" si="4"/>
        <v>0</v>
      </c>
      <c r="N40" s="203">
        <f t="shared" si="5"/>
        <v>0</v>
      </c>
      <c r="O40" s="203"/>
      <c r="P40" s="203"/>
      <c r="Q40" s="203"/>
      <c r="R40" s="203"/>
      <c r="S40" s="203"/>
      <c r="T40" s="203"/>
    </row>
    <row r="41" spans="1:246" ht="18" customHeight="1">
      <c r="A41" s="276"/>
      <c r="B41" s="169" t="s">
        <v>323</v>
      </c>
      <c r="C41" s="32" t="s">
        <v>127</v>
      </c>
      <c r="D41" s="49">
        <v>2310</v>
      </c>
      <c r="E41" s="16" t="s">
        <v>439</v>
      </c>
      <c r="F41" s="17">
        <v>4</v>
      </c>
      <c r="G41" s="17">
        <v>1</v>
      </c>
      <c r="H41" s="17">
        <v>1</v>
      </c>
      <c r="I41" s="18">
        <v>0</v>
      </c>
      <c r="J41" s="74">
        <f t="shared" si="2"/>
        <v>0</v>
      </c>
      <c r="K41" s="208"/>
      <c r="L41" s="202">
        <f t="shared" si="3"/>
        <v>0</v>
      </c>
      <c r="M41" s="203">
        <f t="shared" si="4"/>
        <v>0</v>
      </c>
      <c r="N41" s="203">
        <f t="shared" si="5"/>
        <v>0</v>
      </c>
      <c r="O41" s="203"/>
      <c r="P41" s="203"/>
      <c r="Q41" s="203"/>
      <c r="R41" s="203"/>
      <c r="S41" s="203"/>
      <c r="T41" s="203"/>
    </row>
    <row r="42" spans="1:246" ht="18" customHeight="1">
      <c r="A42" s="276"/>
      <c r="B42" s="172" t="s">
        <v>324</v>
      </c>
      <c r="C42" s="39" t="s">
        <v>5</v>
      </c>
      <c r="D42" s="49">
        <v>2457</v>
      </c>
      <c r="E42" s="37" t="s">
        <v>439</v>
      </c>
      <c r="F42" s="38">
        <v>4</v>
      </c>
      <c r="G42" s="38">
        <v>2</v>
      </c>
      <c r="H42" s="38">
        <v>0</v>
      </c>
      <c r="I42" s="22">
        <v>0</v>
      </c>
      <c r="J42" s="75">
        <f t="shared" si="2"/>
        <v>0</v>
      </c>
      <c r="K42" s="208"/>
      <c r="L42" s="202">
        <f t="shared" si="3"/>
        <v>0</v>
      </c>
      <c r="M42" s="203">
        <f t="shared" si="4"/>
        <v>0</v>
      </c>
      <c r="N42" s="203">
        <f t="shared" si="5"/>
        <v>0</v>
      </c>
      <c r="O42" s="203"/>
      <c r="P42" s="203"/>
      <c r="Q42" s="203"/>
      <c r="R42" s="203"/>
      <c r="S42" s="203"/>
      <c r="T42" s="203"/>
    </row>
    <row r="43" spans="1:246" ht="18" customHeight="1">
      <c r="A43" s="276"/>
      <c r="B43" s="169" t="s">
        <v>325</v>
      </c>
      <c r="C43" s="32" t="s">
        <v>128</v>
      </c>
      <c r="D43" s="49">
        <v>3024</v>
      </c>
      <c r="E43" s="16" t="s">
        <v>439</v>
      </c>
      <c r="F43" s="17">
        <v>6</v>
      </c>
      <c r="G43" s="17">
        <v>2</v>
      </c>
      <c r="H43" s="17">
        <v>1</v>
      </c>
      <c r="I43" s="18">
        <v>0</v>
      </c>
      <c r="J43" s="74">
        <f t="shared" si="2"/>
        <v>0</v>
      </c>
      <c r="K43" s="208"/>
      <c r="L43" s="202">
        <f t="shared" si="3"/>
        <v>0</v>
      </c>
      <c r="M43" s="203">
        <f t="shared" si="4"/>
        <v>0</v>
      </c>
      <c r="N43" s="203">
        <f t="shared" si="5"/>
        <v>0</v>
      </c>
      <c r="O43" s="203"/>
      <c r="P43" s="203"/>
      <c r="Q43" s="203"/>
      <c r="R43" s="203"/>
      <c r="S43" s="203"/>
      <c r="T43" s="203"/>
    </row>
    <row r="44" spans="1:246" ht="18" customHeight="1">
      <c r="A44" s="276"/>
      <c r="B44" s="172" t="s">
        <v>326</v>
      </c>
      <c r="C44" s="39" t="s">
        <v>1</v>
      </c>
      <c r="D44" s="49">
        <v>2163</v>
      </c>
      <c r="E44" s="37" t="s">
        <v>439</v>
      </c>
      <c r="F44" s="38">
        <v>4</v>
      </c>
      <c r="G44" s="38">
        <v>0</v>
      </c>
      <c r="H44" s="38">
        <v>2</v>
      </c>
      <c r="I44" s="22">
        <v>0</v>
      </c>
      <c r="J44" s="75">
        <f t="shared" si="2"/>
        <v>0</v>
      </c>
      <c r="K44" s="208"/>
      <c r="L44" s="202">
        <f t="shared" si="3"/>
        <v>0</v>
      </c>
      <c r="M44" s="203">
        <f t="shared" si="4"/>
        <v>0</v>
      </c>
      <c r="N44" s="203">
        <f t="shared" si="5"/>
        <v>0</v>
      </c>
      <c r="O44" s="203"/>
      <c r="P44" s="203"/>
      <c r="Q44" s="203"/>
      <c r="R44" s="203"/>
      <c r="S44" s="203"/>
      <c r="T44" s="203"/>
    </row>
    <row r="45" spans="1:246" ht="18" customHeight="1">
      <c r="A45" s="276"/>
      <c r="B45" s="169" t="s">
        <v>327</v>
      </c>
      <c r="C45" s="32" t="s">
        <v>129</v>
      </c>
      <c r="D45" s="49">
        <v>2877</v>
      </c>
      <c r="E45" s="16" t="s">
        <v>439</v>
      </c>
      <c r="F45" s="17">
        <v>6</v>
      </c>
      <c r="G45" s="17">
        <v>1</v>
      </c>
      <c r="H45" s="17">
        <v>2</v>
      </c>
      <c r="I45" s="18">
        <v>0</v>
      </c>
      <c r="J45" s="74">
        <f t="shared" si="2"/>
        <v>0</v>
      </c>
      <c r="K45" s="208"/>
      <c r="L45" s="202">
        <f t="shared" si="3"/>
        <v>0</v>
      </c>
      <c r="M45" s="203">
        <f t="shared" si="4"/>
        <v>0</v>
      </c>
      <c r="N45" s="203">
        <f t="shared" si="5"/>
        <v>0</v>
      </c>
      <c r="O45" s="203"/>
      <c r="P45" s="203"/>
      <c r="Q45" s="203"/>
      <c r="R45" s="203"/>
      <c r="S45" s="203"/>
      <c r="T45" s="203"/>
    </row>
    <row r="46" spans="1:246" ht="18" customHeight="1">
      <c r="A46" s="276"/>
      <c r="B46" s="172" t="s">
        <v>328</v>
      </c>
      <c r="C46" s="39" t="s">
        <v>130</v>
      </c>
      <c r="D46" s="49">
        <v>3024</v>
      </c>
      <c r="E46" s="37" t="s">
        <v>439</v>
      </c>
      <c r="F46" s="38">
        <v>6</v>
      </c>
      <c r="G46" s="38">
        <v>2</v>
      </c>
      <c r="H46" s="38">
        <v>1</v>
      </c>
      <c r="I46" s="22">
        <v>0</v>
      </c>
      <c r="J46" s="75">
        <f t="shared" si="2"/>
        <v>0</v>
      </c>
      <c r="K46" s="208"/>
      <c r="L46" s="202">
        <f t="shared" si="3"/>
        <v>0</v>
      </c>
      <c r="M46" s="203">
        <f t="shared" si="4"/>
        <v>0</v>
      </c>
      <c r="N46" s="203">
        <f t="shared" si="5"/>
        <v>0</v>
      </c>
      <c r="O46" s="203"/>
      <c r="P46" s="203"/>
      <c r="Q46" s="203"/>
      <c r="R46" s="203"/>
      <c r="S46" s="203"/>
      <c r="T46" s="203"/>
    </row>
    <row r="47" spans="1:246" ht="18" customHeight="1">
      <c r="A47" s="276"/>
      <c r="B47" s="169" t="s">
        <v>329</v>
      </c>
      <c r="C47" s="32" t="s">
        <v>7</v>
      </c>
      <c r="D47" s="49">
        <v>3171</v>
      </c>
      <c r="E47" s="16" t="s">
        <v>439</v>
      </c>
      <c r="F47" s="17">
        <v>6</v>
      </c>
      <c r="G47" s="17">
        <v>3</v>
      </c>
      <c r="H47" s="17">
        <v>0</v>
      </c>
      <c r="I47" s="18">
        <v>0</v>
      </c>
      <c r="J47" s="74">
        <f t="shared" si="2"/>
        <v>0</v>
      </c>
      <c r="K47" s="208"/>
      <c r="L47" s="202">
        <f t="shared" si="3"/>
        <v>0</v>
      </c>
      <c r="M47" s="203">
        <f t="shared" si="4"/>
        <v>0</v>
      </c>
      <c r="N47" s="203">
        <f t="shared" si="5"/>
        <v>0</v>
      </c>
      <c r="O47" s="203"/>
      <c r="P47" s="203"/>
      <c r="Q47" s="203"/>
      <c r="R47" s="203"/>
      <c r="S47" s="203"/>
      <c r="T47" s="203"/>
    </row>
    <row r="48" spans="1:246" ht="18" customHeight="1">
      <c r="A48" s="276"/>
      <c r="B48" s="172" t="s">
        <v>330</v>
      </c>
      <c r="C48" s="39" t="s">
        <v>2</v>
      </c>
      <c r="D48" s="49">
        <v>2730</v>
      </c>
      <c r="E48" s="37" t="s">
        <v>439</v>
      </c>
      <c r="F48" s="38">
        <v>6</v>
      </c>
      <c r="G48" s="38">
        <v>0</v>
      </c>
      <c r="H48" s="38">
        <v>3</v>
      </c>
      <c r="I48" s="22">
        <v>0</v>
      </c>
      <c r="J48" s="75">
        <f t="shared" si="2"/>
        <v>0</v>
      </c>
      <c r="K48" s="208"/>
      <c r="L48" s="202">
        <f t="shared" si="3"/>
        <v>0</v>
      </c>
      <c r="M48" s="203">
        <f t="shared" si="4"/>
        <v>0</v>
      </c>
      <c r="N48" s="203">
        <f t="shared" si="5"/>
        <v>0</v>
      </c>
      <c r="O48" s="203"/>
      <c r="P48" s="203"/>
      <c r="Q48" s="203"/>
      <c r="R48" s="203"/>
      <c r="S48" s="203"/>
      <c r="T48" s="203"/>
    </row>
    <row r="49" spans="1:246" s="4" customFormat="1" ht="21" customHeight="1">
      <c r="A49" s="276"/>
      <c r="B49" s="121" t="s">
        <v>379</v>
      </c>
      <c r="C49" s="117"/>
      <c r="D49" s="27"/>
      <c r="E49" s="12"/>
      <c r="F49" s="12"/>
      <c r="G49" s="12"/>
      <c r="H49" s="12"/>
      <c r="I49" s="14"/>
      <c r="J49" s="73"/>
      <c r="K49" s="202"/>
      <c r="L49" s="202">
        <f t="shared" si="3"/>
        <v>0</v>
      </c>
      <c r="M49" s="203">
        <f t="shared" si="4"/>
        <v>0</v>
      </c>
      <c r="N49" s="203">
        <f t="shared" si="5"/>
        <v>0</v>
      </c>
      <c r="O49" s="202"/>
      <c r="P49" s="202"/>
      <c r="Q49" s="202"/>
      <c r="R49" s="202"/>
      <c r="S49" s="202"/>
      <c r="T49" s="202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78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</row>
    <row r="50" spans="1:246" ht="18" customHeight="1">
      <c r="A50" s="276"/>
      <c r="B50" s="172" t="s">
        <v>331</v>
      </c>
      <c r="C50" s="39" t="s">
        <v>4</v>
      </c>
      <c r="D50" s="49">
        <v>1606.5</v>
      </c>
      <c r="E50" s="37" t="s">
        <v>439</v>
      </c>
      <c r="F50" s="38">
        <v>2</v>
      </c>
      <c r="G50" s="38">
        <v>0</v>
      </c>
      <c r="H50" s="38">
        <v>1</v>
      </c>
      <c r="I50" s="22">
        <v>0</v>
      </c>
      <c r="J50" s="75">
        <f t="shared" ref="J50:J64" si="6">I50*D50</f>
        <v>0</v>
      </c>
      <c r="K50" s="203"/>
      <c r="L50" s="202">
        <f t="shared" si="3"/>
        <v>0</v>
      </c>
      <c r="M50" s="203">
        <f t="shared" si="4"/>
        <v>0</v>
      </c>
      <c r="N50" s="203">
        <f t="shared" si="5"/>
        <v>0</v>
      </c>
      <c r="O50" s="203"/>
      <c r="P50" s="203"/>
      <c r="Q50" s="203"/>
      <c r="R50" s="203"/>
      <c r="S50" s="203"/>
      <c r="T50" s="203"/>
    </row>
    <row r="51" spans="1:246" ht="18" customHeight="1">
      <c r="A51" s="276"/>
      <c r="B51" s="169" t="s">
        <v>332</v>
      </c>
      <c r="C51" s="32" t="s">
        <v>6</v>
      </c>
      <c r="D51" s="49">
        <v>2184</v>
      </c>
      <c r="E51" s="16" t="s">
        <v>439</v>
      </c>
      <c r="F51" s="17">
        <v>4</v>
      </c>
      <c r="G51" s="17">
        <v>0</v>
      </c>
      <c r="H51" s="17">
        <v>2</v>
      </c>
      <c r="I51" s="18">
        <v>0</v>
      </c>
      <c r="J51" s="74">
        <f t="shared" si="6"/>
        <v>0</v>
      </c>
      <c r="K51" s="203"/>
      <c r="L51" s="202">
        <f t="shared" si="3"/>
        <v>0</v>
      </c>
      <c r="M51" s="203">
        <f t="shared" si="4"/>
        <v>0</v>
      </c>
      <c r="N51" s="203">
        <f t="shared" si="5"/>
        <v>0</v>
      </c>
      <c r="O51" s="203"/>
      <c r="P51" s="203"/>
      <c r="Q51" s="203"/>
      <c r="R51" s="203"/>
      <c r="S51" s="203"/>
      <c r="T51" s="203"/>
    </row>
    <row r="52" spans="1:246" ht="18" customHeight="1">
      <c r="A52" s="276"/>
      <c r="B52" s="172" t="s">
        <v>333</v>
      </c>
      <c r="C52" s="39" t="s">
        <v>8</v>
      </c>
      <c r="D52" s="49">
        <v>2761.5</v>
      </c>
      <c r="E52" s="37" t="s">
        <v>439</v>
      </c>
      <c r="F52" s="38">
        <v>6</v>
      </c>
      <c r="G52" s="38">
        <v>0</v>
      </c>
      <c r="H52" s="38">
        <v>3</v>
      </c>
      <c r="I52" s="22">
        <v>0</v>
      </c>
      <c r="J52" s="75">
        <f t="shared" si="6"/>
        <v>0</v>
      </c>
      <c r="K52" s="203"/>
      <c r="L52" s="202">
        <f t="shared" si="3"/>
        <v>0</v>
      </c>
      <c r="M52" s="203">
        <f t="shared" si="4"/>
        <v>0</v>
      </c>
      <c r="N52" s="203">
        <f t="shared" si="5"/>
        <v>0</v>
      </c>
      <c r="O52" s="203"/>
      <c r="P52" s="203"/>
      <c r="Q52" s="203"/>
      <c r="R52" s="203"/>
      <c r="S52" s="203"/>
      <c r="T52" s="203"/>
    </row>
    <row r="53" spans="1:246" ht="18" customHeight="1">
      <c r="A53" s="276"/>
      <c r="B53" s="169" t="s">
        <v>334</v>
      </c>
      <c r="C53" s="32" t="s">
        <v>3</v>
      </c>
      <c r="D53" s="49">
        <v>1764</v>
      </c>
      <c r="E53" s="16" t="s">
        <v>439</v>
      </c>
      <c r="F53" s="17">
        <v>2</v>
      </c>
      <c r="G53" s="17">
        <v>1</v>
      </c>
      <c r="H53" s="17">
        <v>0</v>
      </c>
      <c r="I53" s="18">
        <v>0</v>
      </c>
      <c r="J53" s="74">
        <f t="shared" si="6"/>
        <v>0</v>
      </c>
      <c r="K53" s="203"/>
      <c r="L53" s="202">
        <f t="shared" si="3"/>
        <v>0</v>
      </c>
      <c r="M53" s="203">
        <f t="shared" si="4"/>
        <v>0</v>
      </c>
      <c r="N53" s="203">
        <f t="shared" si="5"/>
        <v>0</v>
      </c>
      <c r="O53" s="203"/>
      <c r="P53" s="203"/>
      <c r="Q53" s="203"/>
      <c r="R53" s="203"/>
      <c r="S53" s="203"/>
      <c r="T53" s="203"/>
    </row>
    <row r="54" spans="1:246" ht="18" customHeight="1">
      <c r="A54" s="276"/>
      <c r="B54" s="172" t="s">
        <v>335</v>
      </c>
      <c r="C54" s="39" t="s">
        <v>125</v>
      </c>
      <c r="D54" s="49">
        <v>2341.5</v>
      </c>
      <c r="E54" s="37" t="s">
        <v>439</v>
      </c>
      <c r="F54" s="38">
        <v>4</v>
      </c>
      <c r="G54" s="38">
        <v>1</v>
      </c>
      <c r="H54" s="38">
        <v>1</v>
      </c>
      <c r="I54" s="22">
        <v>0</v>
      </c>
      <c r="J54" s="75">
        <f t="shared" si="6"/>
        <v>0</v>
      </c>
      <c r="K54" s="203"/>
      <c r="L54" s="202">
        <f t="shared" si="3"/>
        <v>0</v>
      </c>
      <c r="M54" s="203">
        <f t="shared" si="4"/>
        <v>0</v>
      </c>
      <c r="N54" s="203">
        <f t="shared" si="5"/>
        <v>0</v>
      </c>
      <c r="O54" s="203"/>
      <c r="P54" s="203"/>
      <c r="Q54" s="203"/>
      <c r="R54" s="203"/>
      <c r="S54" s="203"/>
      <c r="T54" s="203"/>
    </row>
    <row r="55" spans="1:246" ht="18" customHeight="1">
      <c r="A55" s="276"/>
      <c r="B55" s="169" t="s">
        <v>336</v>
      </c>
      <c r="C55" s="32" t="s">
        <v>126</v>
      </c>
      <c r="D55" s="49">
        <v>2919</v>
      </c>
      <c r="E55" s="16" t="s">
        <v>439</v>
      </c>
      <c r="F55" s="17">
        <v>6</v>
      </c>
      <c r="G55" s="17">
        <v>1</v>
      </c>
      <c r="H55" s="17">
        <v>2</v>
      </c>
      <c r="I55" s="18">
        <v>0</v>
      </c>
      <c r="J55" s="74">
        <f t="shared" si="6"/>
        <v>0</v>
      </c>
      <c r="K55" s="203"/>
      <c r="L55" s="202">
        <f t="shared" si="3"/>
        <v>0</v>
      </c>
      <c r="M55" s="203">
        <f t="shared" si="4"/>
        <v>0</v>
      </c>
      <c r="N55" s="203">
        <f t="shared" si="5"/>
        <v>0</v>
      </c>
      <c r="O55" s="203"/>
      <c r="P55" s="203"/>
      <c r="Q55" s="203"/>
      <c r="R55" s="203"/>
      <c r="S55" s="203"/>
      <c r="T55" s="203"/>
    </row>
    <row r="56" spans="1:246" ht="18" customHeight="1">
      <c r="A56" s="276"/>
      <c r="B56" s="172" t="s">
        <v>337</v>
      </c>
      <c r="C56" s="39" t="s">
        <v>0</v>
      </c>
      <c r="D56" s="49">
        <v>1606.5</v>
      </c>
      <c r="E56" s="37" t="s">
        <v>439</v>
      </c>
      <c r="F56" s="38">
        <v>2</v>
      </c>
      <c r="G56" s="38">
        <v>0</v>
      </c>
      <c r="H56" s="38">
        <v>1</v>
      </c>
      <c r="I56" s="22">
        <v>0</v>
      </c>
      <c r="J56" s="75">
        <f t="shared" si="6"/>
        <v>0</v>
      </c>
      <c r="K56" s="203"/>
      <c r="L56" s="202">
        <f t="shared" si="3"/>
        <v>0</v>
      </c>
      <c r="M56" s="203">
        <f t="shared" si="4"/>
        <v>0</v>
      </c>
      <c r="N56" s="203">
        <f t="shared" si="5"/>
        <v>0</v>
      </c>
      <c r="O56" s="203"/>
      <c r="P56" s="203"/>
      <c r="Q56" s="203"/>
      <c r="R56" s="203"/>
      <c r="S56" s="203"/>
      <c r="T56" s="203"/>
    </row>
    <row r="57" spans="1:246" ht="18" customHeight="1">
      <c r="A57" s="276"/>
      <c r="B57" s="169" t="s">
        <v>338</v>
      </c>
      <c r="C57" s="32" t="s">
        <v>127</v>
      </c>
      <c r="D57" s="49">
        <v>2341.5</v>
      </c>
      <c r="E57" s="16" t="s">
        <v>439</v>
      </c>
      <c r="F57" s="17">
        <v>4</v>
      </c>
      <c r="G57" s="17">
        <v>1</v>
      </c>
      <c r="H57" s="17">
        <v>1</v>
      </c>
      <c r="I57" s="18">
        <v>0</v>
      </c>
      <c r="J57" s="74">
        <f t="shared" si="6"/>
        <v>0</v>
      </c>
      <c r="K57" s="203"/>
      <c r="L57" s="202">
        <f t="shared" si="3"/>
        <v>0</v>
      </c>
      <c r="M57" s="203">
        <f t="shared" si="4"/>
        <v>0</v>
      </c>
      <c r="N57" s="203">
        <f t="shared" si="5"/>
        <v>0</v>
      </c>
      <c r="O57" s="203"/>
      <c r="P57" s="203"/>
      <c r="Q57" s="203"/>
      <c r="R57" s="203"/>
      <c r="S57" s="203"/>
      <c r="T57" s="203"/>
    </row>
    <row r="58" spans="1:246" ht="18" customHeight="1">
      <c r="A58" s="276"/>
      <c r="B58" s="172" t="s">
        <v>339</v>
      </c>
      <c r="C58" s="39" t="s">
        <v>5</v>
      </c>
      <c r="D58" s="49">
        <v>2499</v>
      </c>
      <c r="E58" s="37" t="s">
        <v>439</v>
      </c>
      <c r="F58" s="38">
        <v>4</v>
      </c>
      <c r="G58" s="38">
        <v>2</v>
      </c>
      <c r="H58" s="38">
        <v>0</v>
      </c>
      <c r="I58" s="22">
        <v>0</v>
      </c>
      <c r="J58" s="75">
        <f t="shared" si="6"/>
        <v>0</v>
      </c>
      <c r="K58" s="203"/>
      <c r="L58" s="202">
        <f t="shared" si="3"/>
        <v>0</v>
      </c>
      <c r="M58" s="203">
        <f t="shared" si="4"/>
        <v>0</v>
      </c>
      <c r="N58" s="203">
        <f t="shared" si="5"/>
        <v>0</v>
      </c>
      <c r="O58" s="203"/>
      <c r="P58" s="203"/>
      <c r="Q58" s="203"/>
      <c r="R58" s="203"/>
      <c r="S58" s="203"/>
      <c r="T58" s="203"/>
    </row>
    <row r="59" spans="1:246" ht="18" customHeight="1">
      <c r="A59" s="276"/>
      <c r="B59" s="169" t="s">
        <v>340</v>
      </c>
      <c r="C59" s="32" t="s">
        <v>128</v>
      </c>
      <c r="D59" s="49">
        <v>3076.5</v>
      </c>
      <c r="E59" s="16" t="s">
        <v>439</v>
      </c>
      <c r="F59" s="17">
        <v>6</v>
      </c>
      <c r="G59" s="17">
        <v>2</v>
      </c>
      <c r="H59" s="17">
        <v>1</v>
      </c>
      <c r="I59" s="18">
        <v>0</v>
      </c>
      <c r="J59" s="74">
        <f t="shared" si="6"/>
        <v>0</v>
      </c>
      <c r="K59" s="203"/>
      <c r="L59" s="202">
        <f t="shared" si="3"/>
        <v>0</v>
      </c>
      <c r="M59" s="203">
        <f t="shared" si="4"/>
        <v>0</v>
      </c>
      <c r="N59" s="203">
        <f t="shared" si="5"/>
        <v>0</v>
      </c>
      <c r="O59" s="203"/>
      <c r="P59" s="203"/>
      <c r="Q59" s="203"/>
      <c r="R59" s="203"/>
      <c r="S59" s="203"/>
      <c r="T59" s="203"/>
    </row>
    <row r="60" spans="1:246" ht="18" customHeight="1">
      <c r="A60" s="276"/>
      <c r="B60" s="172" t="s">
        <v>341</v>
      </c>
      <c r="C60" s="39" t="s">
        <v>1</v>
      </c>
      <c r="D60" s="49">
        <v>2184</v>
      </c>
      <c r="E60" s="37" t="s">
        <v>439</v>
      </c>
      <c r="F60" s="38">
        <v>4</v>
      </c>
      <c r="G60" s="38">
        <v>0</v>
      </c>
      <c r="H60" s="38">
        <v>2</v>
      </c>
      <c r="I60" s="22">
        <v>0</v>
      </c>
      <c r="J60" s="75">
        <f t="shared" si="6"/>
        <v>0</v>
      </c>
      <c r="K60" s="203"/>
      <c r="L60" s="202">
        <f t="shared" si="3"/>
        <v>0</v>
      </c>
      <c r="M60" s="203">
        <f t="shared" si="4"/>
        <v>0</v>
      </c>
      <c r="N60" s="203">
        <f t="shared" si="5"/>
        <v>0</v>
      </c>
      <c r="O60" s="203"/>
      <c r="P60" s="203"/>
      <c r="Q60" s="203"/>
      <c r="R60" s="203"/>
      <c r="S60" s="203"/>
      <c r="T60" s="203"/>
    </row>
    <row r="61" spans="1:246" ht="18" customHeight="1">
      <c r="A61" s="276"/>
      <c r="B61" s="169" t="s">
        <v>342</v>
      </c>
      <c r="C61" s="32" t="s">
        <v>129</v>
      </c>
      <c r="D61" s="49">
        <v>2919</v>
      </c>
      <c r="E61" s="16" t="s">
        <v>439</v>
      </c>
      <c r="F61" s="17">
        <v>6</v>
      </c>
      <c r="G61" s="17">
        <v>1</v>
      </c>
      <c r="H61" s="17">
        <v>2</v>
      </c>
      <c r="I61" s="18">
        <v>0</v>
      </c>
      <c r="J61" s="74">
        <f t="shared" si="6"/>
        <v>0</v>
      </c>
      <c r="K61" s="203"/>
      <c r="L61" s="202">
        <f t="shared" si="3"/>
        <v>0</v>
      </c>
      <c r="M61" s="203">
        <f t="shared" si="4"/>
        <v>0</v>
      </c>
      <c r="N61" s="203">
        <f t="shared" si="5"/>
        <v>0</v>
      </c>
      <c r="O61" s="203"/>
      <c r="P61" s="203"/>
      <c r="Q61" s="203"/>
      <c r="R61" s="203"/>
      <c r="S61" s="203"/>
      <c r="T61" s="203"/>
    </row>
    <row r="62" spans="1:246" ht="18" customHeight="1">
      <c r="A62" s="276"/>
      <c r="B62" s="172" t="s">
        <v>343</v>
      </c>
      <c r="C62" s="39" t="s">
        <v>130</v>
      </c>
      <c r="D62" s="49">
        <v>3076.5</v>
      </c>
      <c r="E62" s="37" t="s">
        <v>439</v>
      </c>
      <c r="F62" s="38">
        <v>6</v>
      </c>
      <c r="G62" s="38">
        <v>2</v>
      </c>
      <c r="H62" s="38">
        <v>1</v>
      </c>
      <c r="I62" s="22">
        <v>0</v>
      </c>
      <c r="J62" s="75">
        <f t="shared" si="6"/>
        <v>0</v>
      </c>
      <c r="K62" s="203"/>
      <c r="L62" s="202">
        <f t="shared" si="3"/>
        <v>0</v>
      </c>
      <c r="M62" s="203">
        <f t="shared" si="4"/>
        <v>0</v>
      </c>
      <c r="N62" s="203">
        <f t="shared" si="5"/>
        <v>0</v>
      </c>
      <c r="O62" s="203"/>
      <c r="P62" s="203"/>
      <c r="Q62" s="203"/>
      <c r="R62" s="203"/>
      <c r="S62" s="203"/>
      <c r="T62" s="203"/>
    </row>
    <row r="63" spans="1:246" ht="18" customHeight="1">
      <c r="A63" s="276"/>
      <c r="B63" s="169" t="s">
        <v>344</v>
      </c>
      <c r="C63" s="32" t="s">
        <v>7</v>
      </c>
      <c r="D63" s="49">
        <v>3234</v>
      </c>
      <c r="E63" s="16" t="s">
        <v>439</v>
      </c>
      <c r="F63" s="17">
        <v>6</v>
      </c>
      <c r="G63" s="17">
        <v>3</v>
      </c>
      <c r="H63" s="17">
        <v>0</v>
      </c>
      <c r="I63" s="18">
        <v>0</v>
      </c>
      <c r="J63" s="74">
        <f t="shared" si="6"/>
        <v>0</v>
      </c>
      <c r="K63" s="203"/>
      <c r="L63" s="202">
        <f t="shared" si="3"/>
        <v>0</v>
      </c>
      <c r="M63" s="203">
        <f t="shared" si="4"/>
        <v>0</v>
      </c>
      <c r="N63" s="203">
        <f t="shared" si="5"/>
        <v>0</v>
      </c>
      <c r="O63" s="203"/>
      <c r="P63" s="203"/>
      <c r="Q63" s="203"/>
      <c r="R63" s="203"/>
      <c r="S63" s="203"/>
      <c r="T63" s="203"/>
    </row>
    <row r="64" spans="1:246" ht="18" customHeight="1">
      <c r="A64" s="276"/>
      <c r="B64" s="172" t="s">
        <v>345</v>
      </c>
      <c r="C64" s="39" t="s">
        <v>2</v>
      </c>
      <c r="D64" s="49">
        <v>2761.5</v>
      </c>
      <c r="E64" s="37" t="s">
        <v>439</v>
      </c>
      <c r="F64" s="38">
        <v>6</v>
      </c>
      <c r="G64" s="38">
        <v>0</v>
      </c>
      <c r="H64" s="38">
        <v>3</v>
      </c>
      <c r="I64" s="22">
        <v>0</v>
      </c>
      <c r="J64" s="75">
        <f t="shared" si="6"/>
        <v>0</v>
      </c>
      <c r="K64" s="203"/>
      <c r="L64" s="202">
        <f t="shared" si="3"/>
        <v>0</v>
      </c>
      <c r="M64" s="203">
        <f t="shared" si="4"/>
        <v>0</v>
      </c>
      <c r="N64" s="203">
        <f t="shared" si="5"/>
        <v>0</v>
      </c>
      <c r="O64" s="203"/>
      <c r="P64" s="203"/>
      <c r="Q64" s="203"/>
      <c r="R64" s="203"/>
      <c r="S64" s="203"/>
      <c r="T64" s="203"/>
    </row>
    <row r="65" spans="1:246" s="4" customFormat="1" ht="21" customHeight="1">
      <c r="A65" s="142"/>
      <c r="B65" s="121" t="s">
        <v>142</v>
      </c>
      <c r="C65" s="117"/>
      <c r="D65" s="27"/>
      <c r="E65" s="12"/>
      <c r="F65" s="12"/>
      <c r="G65" s="12"/>
      <c r="H65" s="12"/>
      <c r="I65" s="14"/>
      <c r="J65" s="73"/>
      <c r="K65" s="202"/>
      <c r="L65" s="203">
        <f>SUM(L16:L64)</f>
        <v>0</v>
      </c>
      <c r="M65" s="203">
        <f>SUM(M16:M64)</f>
        <v>0</v>
      </c>
      <c r="N65" s="203">
        <f>SUM(N16:N64)</f>
        <v>0</v>
      </c>
      <c r="O65" s="202"/>
      <c r="P65" s="202"/>
      <c r="Q65" s="202"/>
      <c r="R65" s="202"/>
      <c r="S65" s="202"/>
      <c r="T65" s="202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1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1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78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</row>
    <row r="66" spans="1:246" s="6" customFormat="1" ht="18" customHeight="1">
      <c r="A66" s="273" t="s">
        <v>751</v>
      </c>
      <c r="B66" s="170" t="s">
        <v>49</v>
      </c>
      <c r="C66" s="30" t="s">
        <v>139</v>
      </c>
      <c r="D66" s="15">
        <v>23.25</v>
      </c>
      <c r="E66" s="20" t="s">
        <v>138</v>
      </c>
      <c r="F66" s="20"/>
      <c r="G66" s="20"/>
      <c r="H66" s="20"/>
      <c r="I66" s="31">
        <v>0</v>
      </c>
      <c r="J66" s="75">
        <f>I66*D66</f>
        <v>0</v>
      </c>
      <c r="K66" s="202"/>
      <c r="L66" s="202"/>
      <c r="M66" s="202"/>
      <c r="N66" s="202"/>
      <c r="O66" s="202"/>
      <c r="P66" s="202"/>
      <c r="Q66" s="202"/>
      <c r="R66" s="202"/>
      <c r="S66" s="202"/>
      <c r="T66" s="202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  <c r="BM66" s="83"/>
      <c r="BN66" s="83"/>
      <c r="BO66" s="83"/>
      <c r="BP66" s="83"/>
      <c r="BQ66" s="83"/>
      <c r="BR66" s="83"/>
      <c r="BS66" s="83"/>
      <c r="BT66" s="83"/>
      <c r="BU66" s="83"/>
      <c r="BV66" s="83"/>
      <c r="BW66" s="83"/>
      <c r="BX66" s="83"/>
      <c r="BY66" s="83"/>
      <c r="BZ66" s="80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</row>
    <row r="67" spans="1:246" s="6" customFormat="1" ht="18" customHeight="1">
      <c r="A67" s="273"/>
      <c r="B67" s="169" t="s">
        <v>50</v>
      </c>
      <c r="C67" s="32" t="s">
        <v>140</v>
      </c>
      <c r="D67" s="15">
        <v>22.75</v>
      </c>
      <c r="E67" s="16" t="s">
        <v>138</v>
      </c>
      <c r="F67" s="16"/>
      <c r="G67" s="16"/>
      <c r="H67" s="16"/>
      <c r="I67" s="18">
        <v>0</v>
      </c>
      <c r="J67" s="74">
        <f>I67*D67</f>
        <v>0</v>
      </c>
      <c r="K67" s="202"/>
      <c r="L67" s="202"/>
      <c r="M67" s="202"/>
      <c r="N67" s="202"/>
      <c r="O67" s="202"/>
      <c r="P67" s="202"/>
      <c r="Q67" s="202"/>
      <c r="R67" s="202"/>
      <c r="S67" s="202"/>
      <c r="T67" s="202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  <c r="BM67" s="83"/>
      <c r="BN67" s="83"/>
      <c r="BO67" s="83"/>
      <c r="BP67" s="83"/>
      <c r="BQ67" s="83"/>
      <c r="BR67" s="83"/>
      <c r="BS67" s="83"/>
      <c r="BT67" s="83"/>
      <c r="BU67" s="83"/>
      <c r="BV67" s="83"/>
      <c r="BW67" s="83"/>
      <c r="BX67" s="83"/>
      <c r="BY67" s="83"/>
      <c r="BZ67" s="80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</row>
    <row r="68" spans="1:246" s="6" customFormat="1" ht="18" customHeight="1">
      <c r="A68" s="273"/>
      <c r="B68" s="170" t="s">
        <v>51</v>
      </c>
      <c r="C68" s="30" t="s">
        <v>141</v>
      </c>
      <c r="D68" s="15">
        <v>21.1</v>
      </c>
      <c r="E68" s="20" t="s">
        <v>138</v>
      </c>
      <c r="F68" s="20"/>
      <c r="G68" s="20"/>
      <c r="H68" s="20"/>
      <c r="I68" s="31">
        <v>0</v>
      </c>
      <c r="J68" s="75">
        <f>I68*D68</f>
        <v>0</v>
      </c>
      <c r="K68" s="202"/>
      <c r="L68" s="202"/>
      <c r="M68" s="202"/>
      <c r="N68" s="202"/>
      <c r="O68" s="202"/>
      <c r="P68" s="202"/>
      <c r="Q68" s="202"/>
      <c r="R68" s="202"/>
      <c r="S68" s="202"/>
      <c r="T68" s="202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3"/>
      <c r="BH68" s="83"/>
      <c r="BI68" s="83"/>
      <c r="BJ68" s="83"/>
      <c r="BK68" s="83"/>
      <c r="BL68" s="83"/>
      <c r="BM68" s="83"/>
      <c r="BN68" s="83"/>
      <c r="BO68" s="83"/>
      <c r="BP68" s="83"/>
      <c r="BQ68" s="83"/>
      <c r="BR68" s="83"/>
      <c r="BS68" s="83"/>
      <c r="BT68" s="83"/>
      <c r="BU68" s="83"/>
      <c r="BV68" s="83"/>
      <c r="BW68" s="83"/>
      <c r="BX68" s="83"/>
      <c r="BY68" s="83"/>
      <c r="BZ68" s="80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</row>
    <row r="69" spans="1:246" s="4" customFormat="1" ht="21" customHeight="1">
      <c r="A69" s="273"/>
      <c r="B69" s="121" t="s">
        <v>143</v>
      </c>
      <c r="C69" s="117"/>
      <c r="D69" s="27"/>
      <c r="E69" s="12"/>
      <c r="F69" s="12"/>
      <c r="G69" s="12"/>
      <c r="H69" s="12"/>
      <c r="I69" s="14"/>
      <c r="J69" s="73"/>
      <c r="K69" s="202"/>
      <c r="L69" s="201"/>
      <c r="M69" s="201"/>
      <c r="N69" s="202"/>
      <c r="O69" s="202"/>
      <c r="P69" s="202"/>
      <c r="Q69" s="202"/>
      <c r="R69" s="202"/>
      <c r="S69" s="202"/>
      <c r="T69" s="202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78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</row>
    <row r="70" spans="1:246" s="6" customFormat="1" ht="18" customHeight="1">
      <c r="A70" s="273"/>
      <c r="B70" s="170" t="s">
        <v>144</v>
      </c>
      <c r="C70" s="33" t="s">
        <v>147</v>
      </c>
      <c r="D70" s="15">
        <v>5.35</v>
      </c>
      <c r="E70" s="20" t="s">
        <v>138</v>
      </c>
      <c r="F70" s="20"/>
      <c r="G70" s="20"/>
      <c r="H70" s="20"/>
      <c r="I70" s="31">
        <v>0</v>
      </c>
      <c r="J70" s="75">
        <f>I70*D70</f>
        <v>0</v>
      </c>
      <c r="K70" s="202"/>
      <c r="L70" s="202"/>
      <c r="M70" s="202"/>
      <c r="N70" s="202"/>
      <c r="O70" s="202"/>
      <c r="P70" s="202"/>
      <c r="Q70" s="202"/>
      <c r="R70" s="202"/>
      <c r="S70" s="202"/>
      <c r="T70" s="202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0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</row>
    <row r="71" spans="1:246" s="6" customFormat="1" ht="18" customHeight="1">
      <c r="A71" s="273"/>
      <c r="B71" s="169" t="s">
        <v>145</v>
      </c>
      <c r="C71" s="32" t="s">
        <v>146</v>
      </c>
      <c r="D71" s="15">
        <v>5.35</v>
      </c>
      <c r="E71" s="16" t="s">
        <v>138</v>
      </c>
      <c r="F71" s="16"/>
      <c r="G71" s="16"/>
      <c r="H71" s="16"/>
      <c r="I71" s="18">
        <v>0</v>
      </c>
      <c r="J71" s="74">
        <f>I71*D71</f>
        <v>0</v>
      </c>
      <c r="K71" s="202"/>
      <c r="L71" s="202"/>
      <c r="M71" s="202"/>
      <c r="N71" s="202"/>
      <c r="O71" s="202"/>
      <c r="P71" s="202"/>
      <c r="Q71" s="202"/>
      <c r="R71" s="202"/>
      <c r="S71" s="202"/>
      <c r="T71" s="202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  <c r="BB71" s="83"/>
      <c r="BC71" s="83"/>
      <c r="BD71" s="83"/>
      <c r="BE71" s="83"/>
      <c r="BF71" s="83"/>
      <c r="BG71" s="83"/>
      <c r="BH71" s="83"/>
      <c r="BI71" s="83"/>
      <c r="BJ71" s="83"/>
      <c r="BK71" s="83"/>
      <c r="BL71" s="83"/>
      <c r="BM71" s="83"/>
      <c r="BN71" s="83"/>
      <c r="BO71" s="83"/>
      <c r="BP71" s="83"/>
      <c r="BQ71" s="83"/>
      <c r="BR71" s="83"/>
      <c r="BS71" s="83"/>
      <c r="BT71" s="83"/>
      <c r="BU71" s="83"/>
      <c r="BV71" s="83"/>
      <c r="BW71" s="83"/>
      <c r="BX71" s="83"/>
      <c r="BY71" s="83"/>
      <c r="BZ71" s="80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</row>
    <row r="72" spans="1:246" s="4" customFormat="1" ht="21.75" customHeight="1">
      <c r="A72" s="273"/>
      <c r="B72" s="121" t="s">
        <v>445</v>
      </c>
      <c r="C72" s="117"/>
      <c r="D72" s="27"/>
      <c r="E72" s="12"/>
      <c r="F72" s="12"/>
      <c r="G72" s="12"/>
      <c r="H72" s="12"/>
      <c r="I72" s="14"/>
      <c r="J72" s="73"/>
      <c r="K72" s="202"/>
      <c r="L72" s="201"/>
      <c r="M72" s="201"/>
      <c r="N72" s="202"/>
      <c r="O72" s="202"/>
      <c r="P72" s="202"/>
      <c r="Q72" s="202"/>
      <c r="R72" s="202"/>
      <c r="S72" s="202"/>
      <c r="T72" s="202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78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</row>
    <row r="73" spans="1:246" s="6" customFormat="1" ht="18" customHeight="1">
      <c r="A73" s="273"/>
      <c r="B73" s="170" t="s">
        <v>440</v>
      </c>
      <c r="C73" s="33" t="s">
        <v>20</v>
      </c>
      <c r="D73" s="15">
        <v>111.25</v>
      </c>
      <c r="E73" s="20" t="s">
        <v>439</v>
      </c>
      <c r="F73" s="20"/>
      <c r="G73" s="20"/>
      <c r="H73" s="20"/>
      <c r="I73" s="31">
        <f>L65</f>
        <v>0</v>
      </c>
      <c r="J73" s="75">
        <f>I73*D73</f>
        <v>0</v>
      </c>
      <c r="K73" s="202"/>
      <c r="L73" s="202"/>
      <c r="M73" s="202"/>
      <c r="N73" s="202"/>
      <c r="O73" s="202"/>
      <c r="P73" s="202"/>
      <c r="Q73" s="202"/>
      <c r="R73" s="202"/>
      <c r="S73" s="202"/>
      <c r="T73" s="202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0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</row>
    <row r="74" spans="1:246" s="4" customFormat="1" ht="21" customHeight="1">
      <c r="A74" s="142"/>
      <c r="B74" s="121" t="s">
        <v>116</v>
      </c>
      <c r="C74" s="117"/>
      <c r="D74" s="27"/>
      <c r="E74" s="12"/>
      <c r="F74" s="12"/>
      <c r="G74" s="12"/>
      <c r="H74" s="12"/>
      <c r="I74" s="14"/>
      <c r="J74" s="73"/>
      <c r="K74" s="202"/>
      <c r="L74" s="202"/>
      <c r="M74" s="201"/>
      <c r="N74" s="202"/>
      <c r="O74" s="202"/>
      <c r="P74" s="202"/>
      <c r="Q74" s="202"/>
      <c r="R74" s="202"/>
      <c r="S74" s="202"/>
      <c r="T74" s="202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1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1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78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</row>
    <row r="75" spans="1:246" s="6" customFormat="1" ht="18" customHeight="1">
      <c r="A75" s="274" t="s">
        <v>751</v>
      </c>
      <c r="B75" s="169" t="s">
        <v>117</v>
      </c>
      <c r="C75" s="32" t="s">
        <v>118</v>
      </c>
      <c r="D75" s="15">
        <v>56.75</v>
      </c>
      <c r="E75" s="16" t="s">
        <v>439</v>
      </c>
      <c r="F75" s="16"/>
      <c r="G75" s="16"/>
      <c r="H75" s="16"/>
      <c r="I75" s="18">
        <f>I78</f>
        <v>0</v>
      </c>
      <c r="J75" s="74">
        <f>I75*D75</f>
        <v>0</v>
      </c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N75" s="83"/>
      <c r="BO75" s="83"/>
      <c r="BP75" s="83"/>
      <c r="BQ75" s="83"/>
      <c r="BR75" s="83"/>
      <c r="BS75" s="83"/>
      <c r="BT75" s="83"/>
      <c r="BU75" s="83"/>
      <c r="BV75" s="83"/>
      <c r="BW75" s="83"/>
      <c r="BX75" s="83"/>
      <c r="BY75" s="83"/>
      <c r="BZ75" s="80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</row>
    <row r="76" spans="1:246" s="4" customFormat="1" ht="21" customHeight="1">
      <c r="A76" s="274"/>
      <c r="B76" s="121" t="s">
        <v>429</v>
      </c>
      <c r="C76" s="117"/>
      <c r="D76" s="27"/>
      <c r="E76" s="12"/>
      <c r="F76" s="12"/>
      <c r="G76" s="12"/>
      <c r="H76" s="12"/>
      <c r="I76" s="14"/>
      <c r="J76" s="73"/>
      <c r="K76" s="202"/>
      <c r="L76" s="202"/>
      <c r="M76" s="201"/>
      <c r="N76" s="202"/>
      <c r="O76" s="202"/>
      <c r="P76" s="202"/>
      <c r="Q76" s="202"/>
      <c r="R76" s="202"/>
      <c r="S76" s="202"/>
      <c r="T76" s="202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1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1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78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</row>
    <row r="77" spans="1:246" s="6" customFormat="1" ht="18" customHeight="1">
      <c r="A77" s="274"/>
      <c r="B77" s="170" t="s">
        <v>442</v>
      </c>
      <c r="C77" s="33" t="s">
        <v>431</v>
      </c>
      <c r="D77" s="15">
        <v>21.4</v>
      </c>
      <c r="E77" s="20" t="s">
        <v>439</v>
      </c>
      <c r="F77" s="20"/>
      <c r="G77" s="20"/>
      <c r="H77" s="20"/>
      <c r="I77" s="31">
        <f>M65</f>
        <v>0</v>
      </c>
      <c r="J77" s="75">
        <f>I77*D77</f>
        <v>0</v>
      </c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N77" s="83"/>
      <c r="BO77" s="83"/>
      <c r="BP77" s="83"/>
      <c r="BQ77" s="83"/>
      <c r="BR77" s="83"/>
      <c r="BS77" s="83"/>
      <c r="BT77" s="83"/>
      <c r="BU77" s="83"/>
      <c r="BV77" s="83"/>
      <c r="BW77" s="83"/>
      <c r="BX77" s="83"/>
      <c r="BY77" s="83"/>
      <c r="BZ77" s="80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</row>
    <row r="78" spans="1:246" s="6" customFormat="1" ht="18" customHeight="1">
      <c r="A78" s="274"/>
      <c r="B78" s="169" t="s">
        <v>443</v>
      </c>
      <c r="C78" s="32" t="s">
        <v>432</v>
      </c>
      <c r="D78" s="15">
        <v>27.25</v>
      </c>
      <c r="E78" s="16" t="s">
        <v>439</v>
      </c>
      <c r="F78" s="16"/>
      <c r="G78" s="16"/>
      <c r="H78" s="16"/>
      <c r="I78" s="18">
        <f>N65</f>
        <v>0</v>
      </c>
      <c r="J78" s="74">
        <f>I78*D78</f>
        <v>0</v>
      </c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  <c r="BM78" s="83"/>
      <c r="BN78" s="83"/>
      <c r="BO78" s="83"/>
      <c r="BP78" s="83"/>
      <c r="BQ78" s="83"/>
      <c r="BR78" s="83"/>
      <c r="BS78" s="83"/>
      <c r="BT78" s="83"/>
      <c r="BU78" s="83"/>
      <c r="BV78" s="83"/>
      <c r="BW78" s="83"/>
      <c r="BX78" s="83"/>
      <c r="BY78" s="83"/>
      <c r="BZ78" s="80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</row>
    <row r="79" spans="1:246" s="4" customFormat="1" ht="21" customHeight="1">
      <c r="A79" s="142"/>
      <c r="B79" s="121" t="s">
        <v>430</v>
      </c>
      <c r="C79" s="117"/>
      <c r="D79" s="27"/>
      <c r="E79" s="12"/>
      <c r="F79" s="12"/>
      <c r="G79" s="12"/>
      <c r="H79" s="12"/>
      <c r="I79" s="14" t="s">
        <v>444</v>
      </c>
      <c r="J79" s="73"/>
      <c r="K79" s="202"/>
      <c r="L79" s="202"/>
      <c r="M79" s="201"/>
      <c r="N79" s="202"/>
      <c r="O79" s="202"/>
      <c r="P79" s="202"/>
      <c r="Q79" s="202"/>
      <c r="R79" s="202"/>
      <c r="S79" s="202"/>
      <c r="T79" s="202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78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</row>
    <row r="80" spans="1:246" s="6" customFormat="1" ht="18" customHeight="1">
      <c r="A80" s="280" t="s">
        <v>753</v>
      </c>
      <c r="B80" s="170" t="s">
        <v>436</v>
      </c>
      <c r="C80" s="33" t="s">
        <v>433</v>
      </c>
      <c r="D80" s="15">
        <v>91.05</v>
      </c>
      <c r="E80" s="20" t="s">
        <v>439</v>
      </c>
      <c r="F80" s="20"/>
      <c r="G80" s="20"/>
      <c r="H80" s="20"/>
      <c r="I80" s="50">
        <f>SUM(N34:N48)</f>
        <v>0</v>
      </c>
      <c r="J80" s="75">
        <f>I80*D80</f>
        <v>0</v>
      </c>
      <c r="K80" s="189"/>
      <c r="L80" s="186"/>
      <c r="M80" s="186"/>
      <c r="N80" s="186"/>
      <c r="O80" s="189"/>
      <c r="P80" s="189"/>
      <c r="Q80" s="189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  <c r="BJ80" s="83"/>
      <c r="BK80" s="83"/>
      <c r="BL80" s="83"/>
      <c r="BM80" s="83"/>
      <c r="BN80" s="83"/>
      <c r="BO80" s="83"/>
      <c r="BP80" s="83"/>
      <c r="BQ80" s="83"/>
      <c r="BR80" s="83"/>
      <c r="BS80" s="83"/>
      <c r="BT80" s="83"/>
      <c r="BU80" s="83"/>
      <c r="BV80" s="83"/>
      <c r="BW80" s="83"/>
      <c r="BX80" s="83"/>
      <c r="BY80" s="83"/>
      <c r="BZ80" s="80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</row>
    <row r="81" spans="1:246" s="6" customFormat="1" ht="18" customHeight="1">
      <c r="A81" s="269"/>
      <c r="B81" s="169" t="s">
        <v>114</v>
      </c>
      <c r="C81" s="32" t="s">
        <v>115</v>
      </c>
      <c r="D81" s="15">
        <v>93.73</v>
      </c>
      <c r="E81" s="16" t="s">
        <v>439</v>
      </c>
      <c r="F81" s="16"/>
      <c r="G81" s="16"/>
      <c r="H81" s="16"/>
      <c r="I81" s="51">
        <f>SUM(N50:N64)</f>
        <v>0</v>
      </c>
      <c r="J81" s="74">
        <f>I81*D81</f>
        <v>0</v>
      </c>
      <c r="K81" s="189"/>
      <c r="L81" s="186"/>
      <c r="M81" s="186"/>
      <c r="N81" s="186"/>
      <c r="O81" s="189"/>
      <c r="P81" s="189"/>
      <c r="Q81" s="189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0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</row>
    <row r="82" spans="1:246" ht="30.75" customHeight="1">
      <c r="A82" s="264"/>
      <c r="B82" s="265"/>
      <c r="C82" s="282" t="s">
        <v>219</v>
      </c>
      <c r="D82" s="270"/>
      <c r="E82" s="270"/>
      <c r="F82" s="270"/>
      <c r="G82" s="270"/>
      <c r="H82" s="270"/>
      <c r="I82" s="271"/>
      <c r="J82" s="76">
        <f>SUM(J80:J81,J77:J78,J75,J73,J70:J71,J66:J68,J50:J64,J34:J48,J31:J32,J27:J29,J24:J25,J20:J22,J14:J18,J12,J12,J11:J12)</f>
        <v>0</v>
      </c>
      <c r="K82" s="192"/>
      <c r="L82" s="82"/>
      <c r="M82" s="82"/>
    </row>
    <row r="83" spans="1:246" ht="21">
      <c r="A83" s="264"/>
      <c r="B83" s="266"/>
      <c r="C83" s="209"/>
      <c r="D83" s="86"/>
      <c r="E83" s="85"/>
      <c r="F83" s="85"/>
      <c r="G83" s="85"/>
      <c r="H83" s="85"/>
      <c r="I83" s="87"/>
      <c r="J83" s="88"/>
      <c r="K83" s="192"/>
      <c r="L83" s="82"/>
      <c r="M83" s="82"/>
    </row>
    <row r="84" spans="1:246">
      <c r="A84" s="82"/>
      <c r="B84" s="266"/>
      <c r="C84" s="209"/>
      <c r="D84" s="86"/>
      <c r="E84" s="85"/>
      <c r="F84" s="85"/>
      <c r="G84" s="85"/>
      <c r="H84" s="85"/>
      <c r="I84" s="87"/>
      <c r="J84" s="88"/>
      <c r="K84" s="192"/>
      <c r="L84" s="82"/>
      <c r="M84" s="82"/>
    </row>
    <row r="85" spans="1:246">
      <c r="A85" s="82"/>
      <c r="B85" s="266"/>
      <c r="C85" s="209"/>
      <c r="D85" s="86"/>
      <c r="E85" s="85"/>
      <c r="F85" s="85"/>
      <c r="G85" s="85"/>
      <c r="H85" s="85"/>
      <c r="I85" s="87"/>
      <c r="J85" s="88"/>
      <c r="K85" s="192"/>
      <c r="L85" s="82"/>
      <c r="M85" s="82"/>
    </row>
    <row r="86" spans="1:246">
      <c r="A86" s="82"/>
      <c r="B86" s="266"/>
      <c r="C86" s="209"/>
      <c r="D86" s="86"/>
      <c r="E86" s="85"/>
      <c r="F86" s="85"/>
      <c r="G86" s="85"/>
      <c r="H86" s="85"/>
      <c r="I86" s="87"/>
      <c r="J86" s="88"/>
      <c r="L86" s="82"/>
      <c r="M86" s="82"/>
    </row>
    <row r="87" spans="1:246">
      <c r="A87" s="82"/>
      <c r="B87" s="266"/>
      <c r="C87" s="209"/>
      <c r="D87" s="86"/>
      <c r="E87" s="85"/>
      <c r="F87" s="85"/>
      <c r="G87" s="85"/>
      <c r="H87" s="85"/>
      <c r="I87" s="87"/>
      <c r="J87" s="88"/>
      <c r="L87" s="82"/>
      <c r="M87" s="82"/>
    </row>
    <row r="88" spans="1:246">
      <c r="A88" s="82"/>
      <c r="B88" s="266"/>
      <c r="C88" s="209"/>
      <c r="D88" s="86"/>
      <c r="E88" s="85"/>
      <c r="F88" s="85"/>
      <c r="G88" s="85"/>
      <c r="H88" s="85"/>
      <c r="I88" s="87"/>
      <c r="J88" s="88"/>
      <c r="L88" s="82"/>
      <c r="M88" s="82"/>
    </row>
    <row r="89" spans="1:246">
      <c r="A89" s="82"/>
      <c r="B89" s="266"/>
      <c r="C89" s="209"/>
      <c r="D89" s="86"/>
      <c r="E89" s="85"/>
      <c r="F89" s="85"/>
      <c r="G89" s="85"/>
      <c r="H89" s="85"/>
      <c r="I89" s="87"/>
      <c r="J89" s="88"/>
      <c r="L89" s="82"/>
      <c r="M89" s="82"/>
    </row>
    <row r="90" spans="1:246">
      <c r="A90" s="82"/>
      <c r="B90" s="266"/>
      <c r="C90" s="209"/>
      <c r="D90" s="86"/>
      <c r="E90" s="85"/>
      <c r="F90" s="85"/>
      <c r="G90" s="85"/>
      <c r="H90" s="85"/>
      <c r="I90" s="87"/>
      <c r="J90" s="88"/>
      <c r="L90" s="82"/>
      <c r="M90" s="82"/>
    </row>
    <row r="91" spans="1:246" ht="15">
      <c r="A91" s="81"/>
      <c r="B91" s="266"/>
      <c r="C91" s="209"/>
      <c r="D91" s="86"/>
      <c r="E91" s="85"/>
      <c r="F91" s="85"/>
      <c r="G91" s="85"/>
      <c r="H91" s="85"/>
      <c r="I91" s="87"/>
      <c r="J91" s="88"/>
    </row>
    <row r="92" spans="1:246">
      <c r="A92" s="82"/>
      <c r="B92" s="266"/>
      <c r="C92" s="209"/>
      <c r="D92" s="86"/>
      <c r="E92" s="85"/>
      <c r="F92" s="85"/>
      <c r="G92" s="85"/>
      <c r="H92" s="85"/>
      <c r="I92" s="87"/>
      <c r="J92" s="88"/>
    </row>
    <row r="93" spans="1:246">
      <c r="A93" s="82"/>
      <c r="B93" s="266"/>
      <c r="C93" s="209"/>
      <c r="D93" s="86"/>
      <c r="E93" s="85"/>
      <c r="F93" s="85"/>
      <c r="G93" s="85"/>
      <c r="H93" s="85"/>
      <c r="I93" s="87"/>
      <c r="J93" s="88"/>
    </row>
    <row r="94" spans="1:246">
      <c r="A94" s="82"/>
      <c r="B94" s="266"/>
      <c r="C94" s="209"/>
      <c r="D94" s="86"/>
      <c r="E94" s="85"/>
      <c r="F94" s="85"/>
      <c r="G94" s="85"/>
      <c r="H94" s="85"/>
      <c r="I94" s="87"/>
      <c r="J94" s="88"/>
    </row>
    <row r="95" spans="1:246">
      <c r="A95" s="82"/>
      <c r="B95" s="266"/>
      <c r="C95" s="209"/>
      <c r="D95" s="86"/>
      <c r="E95" s="85"/>
      <c r="F95" s="85"/>
      <c r="G95" s="85"/>
      <c r="H95" s="85"/>
      <c r="I95" s="87"/>
      <c r="J95" s="88"/>
    </row>
    <row r="96" spans="1:246" ht="21">
      <c r="A96" s="264"/>
      <c r="B96" s="266"/>
      <c r="C96" s="209"/>
      <c r="D96" s="86"/>
      <c r="E96" s="85"/>
      <c r="F96" s="85"/>
      <c r="G96" s="85"/>
      <c r="H96" s="85"/>
      <c r="I96" s="87"/>
      <c r="J96" s="88"/>
    </row>
    <row r="97" spans="2:10">
      <c r="B97" s="209"/>
      <c r="C97" s="209"/>
      <c r="D97" s="86"/>
      <c r="E97" s="85"/>
      <c r="F97" s="85"/>
      <c r="G97" s="85"/>
      <c r="H97" s="85"/>
      <c r="I97" s="87"/>
      <c r="J97" s="88"/>
    </row>
    <row r="98" spans="2:10">
      <c r="B98" s="209"/>
      <c r="C98" s="209"/>
      <c r="D98" s="86"/>
      <c r="E98" s="85"/>
      <c r="F98" s="85"/>
      <c r="G98" s="85"/>
      <c r="H98" s="85"/>
      <c r="I98" s="87"/>
      <c r="J98" s="88"/>
    </row>
    <row r="99" spans="2:10">
      <c r="B99" s="209"/>
      <c r="C99" s="209"/>
      <c r="D99" s="86"/>
      <c r="E99" s="85"/>
      <c r="F99" s="85"/>
      <c r="G99" s="85"/>
      <c r="H99" s="85"/>
      <c r="I99" s="87"/>
      <c r="J99" s="88"/>
    </row>
    <row r="100" spans="2:10">
      <c r="B100" s="209"/>
      <c r="C100" s="209"/>
      <c r="D100" s="86"/>
      <c r="E100" s="85"/>
      <c r="F100" s="85"/>
      <c r="G100" s="85"/>
      <c r="H100" s="85"/>
      <c r="I100" s="87"/>
      <c r="J100" s="88"/>
    </row>
    <row r="101" spans="2:10">
      <c r="B101" s="209"/>
      <c r="C101" s="209"/>
      <c r="D101" s="86"/>
      <c r="E101" s="85"/>
      <c r="F101" s="85"/>
      <c r="G101" s="85"/>
      <c r="H101" s="85"/>
      <c r="I101" s="87"/>
      <c r="J101" s="88"/>
    </row>
    <row r="102" spans="2:10">
      <c r="B102" s="209"/>
      <c r="C102" s="209"/>
      <c r="D102" s="86"/>
      <c r="E102" s="85"/>
      <c r="F102" s="85"/>
      <c r="G102" s="85"/>
      <c r="H102" s="85"/>
      <c r="I102" s="87"/>
      <c r="J102" s="88"/>
    </row>
    <row r="103" spans="2:10">
      <c r="B103" s="209"/>
      <c r="C103" s="209"/>
      <c r="D103" s="86"/>
      <c r="E103" s="85"/>
      <c r="F103" s="85"/>
      <c r="G103" s="85"/>
      <c r="H103" s="85"/>
      <c r="I103" s="87"/>
      <c r="J103" s="88"/>
    </row>
    <row r="104" spans="2:10">
      <c r="B104" s="209"/>
      <c r="C104" s="209"/>
      <c r="D104" s="86"/>
      <c r="E104" s="85"/>
      <c r="F104" s="85"/>
      <c r="G104" s="85"/>
      <c r="H104" s="85"/>
      <c r="I104" s="87"/>
      <c r="J104" s="88"/>
    </row>
    <row r="105" spans="2:10">
      <c r="B105" s="209"/>
      <c r="C105" s="209"/>
      <c r="D105" s="86"/>
      <c r="E105" s="85"/>
      <c r="F105" s="85"/>
      <c r="G105" s="85"/>
      <c r="H105" s="85"/>
      <c r="I105" s="87"/>
      <c r="J105" s="88"/>
    </row>
    <row r="106" spans="2:10">
      <c r="B106" s="209"/>
      <c r="C106" s="209"/>
      <c r="D106" s="86"/>
      <c r="E106" s="85"/>
      <c r="F106" s="85"/>
      <c r="G106" s="85"/>
      <c r="H106" s="85"/>
      <c r="I106" s="87"/>
      <c r="J106" s="88"/>
    </row>
    <row r="107" spans="2:10">
      <c r="B107" s="209"/>
      <c r="C107" s="209"/>
      <c r="D107" s="86"/>
      <c r="E107" s="85"/>
      <c r="F107" s="85"/>
      <c r="G107" s="85"/>
      <c r="H107" s="85"/>
      <c r="I107" s="87"/>
      <c r="J107" s="88"/>
    </row>
    <row r="108" spans="2:10">
      <c r="B108" s="209"/>
      <c r="C108" s="209"/>
      <c r="D108" s="86"/>
      <c r="E108" s="85"/>
      <c r="F108" s="85"/>
      <c r="G108" s="85"/>
      <c r="H108" s="85"/>
      <c r="I108" s="87"/>
      <c r="J108" s="88"/>
    </row>
    <row r="109" spans="2:10">
      <c r="B109" s="209"/>
      <c r="C109" s="209"/>
      <c r="D109" s="86"/>
      <c r="E109" s="85"/>
      <c r="F109" s="85"/>
      <c r="G109" s="85"/>
      <c r="H109" s="85"/>
      <c r="I109" s="87"/>
      <c r="J109" s="88"/>
    </row>
    <row r="110" spans="2:10">
      <c r="B110" s="209"/>
      <c r="C110" s="209"/>
      <c r="D110" s="86"/>
      <c r="E110" s="85"/>
      <c r="F110" s="85"/>
      <c r="G110" s="85"/>
      <c r="H110" s="85"/>
      <c r="I110" s="87"/>
      <c r="J110" s="88"/>
    </row>
    <row r="111" spans="2:10">
      <c r="B111" s="209"/>
      <c r="C111" s="209"/>
      <c r="D111" s="86"/>
      <c r="E111" s="85"/>
      <c r="F111" s="85"/>
      <c r="G111" s="85"/>
      <c r="H111" s="85"/>
      <c r="I111" s="87"/>
      <c r="J111" s="88"/>
    </row>
    <row r="112" spans="2:10">
      <c r="B112" s="209"/>
      <c r="C112" s="209"/>
      <c r="D112" s="86"/>
      <c r="E112" s="85"/>
      <c r="F112" s="85"/>
      <c r="G112" s="85"/>
      <c r="H112" s="85"/>
      <c r="I112" s="87"/>
      <c r="J112" s="88"/>
    </row>
    <row r="113" spans="2:10">
      <c r="B113" s="209"/>
      <c r="C113" s="209"/>
      <c r="D113" s="86"/>
      <c r="E113" s="85"/>
      <c r="F113" s="85"/>
      <c r="G113" s="85"/>
      <c r="H113" s="85"/>
      <c r="I113" s="87"/>
      <c r="J113" s="88"/>
    </row>
    <row r="114" spans="2:10">
      <c r="B114" s="209"/>
      <c r="C114" s="209"/>
      <c r="D114" s="86"/>
      <c r="E114" s="85"/>
      <c r="F114" s="85"/>
      <c r="G114" s="85"/>
      <c r="H114" s="85"/>
      <c r="I114" s="87"/>
      <c r="J114" s="88"/>
    </row>
    <row r="115" spans="2:10">
      <c r="B115" s="209"/>
      <c r="C115" s="209"/>
      <c r="D115" s="86"/>
      <c r="E115" s="85"/>
      <c r="F115" s="85"/>
      <c r="G115" s="85"/>
      <c r="H115" s="85"/>
      <c r="I115" s="87"/>
      <c r="J115" s="88"/>
    </row>
    <row r="116" spans="2:10">
      <c r="B116" s="209"/>
      <c r="C116" s="209"/>
      <c r="D116" s="86"/>
      <c r="E116" s="85"/>
      <c r="F116" s="85"/>
      <c r="G116" s="85"/>
      <c r="H116" s="85"/>
      <c r="I116" s="87"/>
      <c r="J116" s="88"/>
    </row>
    <row r="117" spans="2:10">
      <c r="B117" s="209"/>
      <c r="C117" s="209"/>
      <c r="D117" s="86"/>
      <c r="E117" s="85"/>
      <c r="F117" s="85"/>
      <c r="G117" s="85"/>
      <c r="H117" s="85"/>
      <c r="I117" s="87"/>
      <c r="J117" s="88"/>
    </row>
    <row r="118" spans="2:10">
      <c r="B118" s="209"/>
      <c r="C118" s="209"/>
      <c r="D118" s="86"/>
      <c r="E118" s="85"/>
      <c r="F118" s="85"/>
      <c r="G118" s="85"/>
      <c r="H118" s="85"/>
      <c r="I118" s="87"/>
      <c r="J118" s="88"/>
    </row>
    <row r="119" spans="2:10">
      <c r="B119" s="209"/>
      <c r="C119" s="209"/>
      <c r="D119" s="86"/>
      <c r="E119" s="85"/>
      <c r="F119" s="85"/>
      <c r="G119" s="85"/>
      <c r="H119" s="85"/>
      <c r="I119" s="87"/>
      <c r="J119" s="88"/>
    </row>
    <row r="120" spans="2:10">
      <c r="B120" s="209"/>
      <c r="C120" s="209"/>
      <c r="D120" s="86"/>
      <c r="E120" s="85"/>
      <c r="F120" s="85"/>
      <c r="G120" s="85"/>
      <c r="H120" s="85"/>
      <c r="I120" s="87"/>
      <c r="J120" s="88"/>
    </row>
    <row r="121" spans="2:10">
      <c r="B121" s="209"/>
      <c r="C121" s="209"/>
      <c r="D121" s="86"/>
      <c r="E121" s="85"/>
      <c r="F121" s="85"/>
      <c r="G121" s="85"/>
      <c r="H121" s="85"/>
      <c r="I121" s="87"/>
      <c r="J121" s="88"/>
    </row>
    <row r="122" spans="2:10">
      <c r="B122" s="209"/>
      <c r="C122" s="209"/>
      <c r="D122" s="86"/>
      <c r="E122" s="85"/>
      <c r="F122" s="85"/>
      <c r="G122" s="85"/>
      <c r="H122" s="85"/>
      <c r="I122" s="87"/>
      <c r="J122" s="88"/>
    </row>
    <row r="123" spans="2:10">
      <c r="B123" s="209"/>
      <c r="C123" s="209"/>
      <c r="D123" s="86"/>
      <c r="E123" s="85"/>
      <c r="F123" s="85"/>
      <c r="G123" s="85"/>
      <c r="H123" s="85"/>
      <c r="I123" s="87"/>
      <c r="J123" s="88"/>
    </row>
    <row r="124" spans="2:10">
      <c r="B124" s="209"/>
      <c r="C124" s="209"/>
      <c r="D124" s="86"/>
      <c r="E124" s="85"/>
      <c r="F124" s="85"/>
      <c r="G124" s="85"/>
      <c r="H124" s="85"/>
      <c r="I124" s="87"/>
      <c r="J124" s="88"/>
    </row>
    <row r="125" spans="2:10">
      <c r="B125" s="209"/>
      <c r="C125" s="209"/>
      <c r="D125" s="86"/>
      <c r="E125" s="85"/>
      <c r="F125" s="85"/>
      <c r="G125" s="85"/>
      <c r="H125" s="85"/>
      <c r="I125" s="87"/>
      <c r="J125" s="88"/>
    </row>
    <row r="126" spans="2:10">
      <c r="B126" s="209"/>
      <c r="C126" s="209"/>
      <c r="D126" s="86"/>
      <c r="E126" s="85"/>
      <c r="F126" s="85"/>
      <c r="G126" s="85"/>
      <c r="H126" s="85"/>
      <c r="I126" s="87"/>
      <c r="J126" s="88"/>
    </row>
    <row r="127" spans="2:10">
      <c r="B127" s="209"/>
      <c r="C127" s="209"/>
      <c r="D127" s="86"/>
      <c r="E127" s="85"/>
      <c r="F127" s="85"/>
      <c r="G127" s="85"/>
      <c r="H127" s="85"/>
      <c r="I127" s="87"/>
      <c r="J127" s="88"/>
    </row>
    <row r="128" spans="2:10">
      <c r="B128" s="209"/>
      <c r="C128" s="209"/>
      <c r="D128" s="86"/>
      <c r="E128" s="85"/>
      <c r="F128" s="85"/>
      <c r="G128" s="85"/>
      <c r="H128" s="85"/>
      <c r="I128" s="87"/>
      <c r="J128" s="88"/>
    </row>
    <row r="129" spans="2:10">
      <c r="B129" s="209"/>
      <c r="C129" s="209"/>
      <c r="D129" s="86"/>
      <c r="E129" s="85"/>
      <c r="F129" s="85"/>
      <c r="G129" s="85"/>
      <c r="H129" s="85"/>
      <c r="I129" s="87"/>
      <c r="J129" s="88"/>
    </row>
    <row r="130" spans="2:10">
      <c r="B130" s="209"/>
      <c r="C130" s="209"/>
      <c r="D130" s="86"/>
      <c r="E130" s="85"/>
      <c r="F130" s="85"/>
      <c r="G130" s="85"/>
      <c r="H130" s="85"/>
      <c r="I130" s="87"/>
      <c r="J130" s="88"/>
    </row>
    <row r="131" spans="2:10">
      <c r="B131" s="209"/>
      <c r="C131" s="209"/>
      <c r="D131" s="86"/>
      <c r="E131" s="85"/>
      <c r="F131" s="85"/>
      <c r="G131" s="85"/>
      <c r="H131" s="85"/>
      <c r="I131" s="87"/>
      <c r="J131" s="88"/>
    </row>
    <row r="132" spans="2:10">
      <c r="B132" s="209"/>
      <c r="C132" s="209"/>
      <c r="D132" s="86"/>
      <c r="E132" s="85"/>
      <c r="F132" s="85"/>
      <c r="G132" s="85"/>
      <c r="H132" s="85"/>
      <c r="I132" s="87"/>
      <c r="J132" s="88"/>
    </row>
    <row r="133" spans="2:10">
      <c r="B133" s="209"/>
      <c r="C133" s="209"/>
      <c r="D133" s="86"/>
      <c r="E133" s="85"/>
      <c r="F133" s="85"/>
      <c r="G133" s="85"/>
      <c r="H133" s="85"/>
      <c r="I133" s="87"/>
      <c r="J133" s="88"/>
    </row>
    <row r="134" spans="2:10">
      <c r="B134" s="209"/>
      <c r="C134" s="209"/>
      <c r="D134" s="86"/>
      <c r="E134" s="85"/>
      <c r="F134" s="85"/>
      <c r="G134" s="85"/>
      <c r="H134" s="85"/>
      <c r="I134" s="87"/>
      <c r="J134" s="88"/>
    </row>
    <row r="135" spans="2:10">
      <c r="B135" s="209"/>
      <c r="C135" s="209"/>
      <c r="D135" s="86"/>
      <c r="E135" s="85"/>
      <c r="F135" s="85"/>
      <c r="G135" s="85"/>
      <c r="H135" s="85"/>
      <c r="I135" s="87"/>
      <c r="J135" s="88"/>
    </row>
    <row r="136" spans="2:10">
      <c r="B136" s="209"/>
      <c r="C136" s="209"/>
      <c r="D136" s="86"/>
      <c r="E136" s="85"/>
      <c r="F136" s="85"/>
      <c r="G136" s="85"/>
      <c r="H136" s="85"/>
      <c r="I136" s="87"/>
      <c r="J136" s="88"/>
    </row>
    <row r="137" spans="2:10">
      <c r="B137" s="209"/>
      <c r="C137" s="209"/>
      <c r="D137" s="86"/>
      <c r="E137" s="85"/>
      <c r="F137" s="85"/>
      <c r="G137" s="85"/>
      <c r="H137" s="85"/>
      <c r="I137" s="87"/>
      <c r="J137" s="88"/>
    </row>
    <row r="138" spans="2:10">
      <c r="B138" s="209"/>
      <c r="C138" s="209"/>
      <c r="D138" s="86"/>
      <c r="E138" s="85"/>
      <c r="F138" s="85"/>
      <c r="G138" s="85"/>
      <c r="H138" s="85"/>
      <c r="I138" s="87"/>
      <c r="J138" s="88"/>
    </row>
    <row r="139" spans="2:10">
      <c r="B139" s="209"/>
      <c r="C139" s="209"/>
      <c r="D139" s="86"/>
      <c r="E139" s="85"/>
      <c r="F139" s="85"/>
      <c r="G139" s="85"/>
      <c r="H139" s="85"/>
      <c r="I139" s="87"/>
      <c r="J139" s="88"/>
    </row>
    <row r="140" spans="2:10">
      <c r="B140" s="209"/>
      <c r="C140" s="209"/>
      <c r="D140" s="86"/>
      <c r="E140" s="85"/>
      <c r="F140" s="85"/>
      <c r="G140" s="85"/>
      <c r="H140" s="85"/>
      <c r="I140" s="87"/>
      <c r="J140" s="88"/>
    </row>
    <row r="141" spans="2:10">
      <c r="B141" s="209"/>
      <c r="C141" s="209"/>
      <c r="D141" s="86"/>
      <c r="E141" s="85"/>
      <c r="F141" s="85"/>
      <c r="G141" s="85"/>
      <c r="H141" s="85"/>
      <c r="I141" s="87"/>
      <c r="J141" s="88"/>
    </row>
    <row r="142" spans="2:10">
      <c r="B142" s="209"/>
      <c r="C142" s="209"/>
      <c r="D142" s="86"/>
      <c r="E142" s="85"/>
      <c r="F142" s="85"/>
      <c r="G142" s="85"/>
      <c r="H142" s="85"/>
      <c r="I142" s="87"/>
      <c r="J142" s="88"/>
    </row>
    <row r="143" spans="2:10">
      <c r="B143" s="209"/>
      <c r="C143" s="209"/>
      <c r="D143" s="86"/>
      <c r="E143" s="85"/>
      <c r="F143" s="85"/>
      <c r="G143" s="85"/>
      <c r="H143" s="85"/>
      <c r="I143" s="87"/>
      <c r="J143" s="88"/>
    </row>
    <row r="144" spans="2:10">
      <c r="B144" s="209"/>
      <c r="C144" s="209"/>
      <c r="D144" s="86"/>
      <c r="E144" s="85"/>
      <c r="F144" s="85"/>
      <c r="G144" s="85"/>
      <c r="H144" s="85"/>
      <c r="I144" s="87"/>
      <c r="J144" s="88"/>
    </row>
    <row r="145" spans="2:10">
      <c r="B145" s="209"/>
      <c r="C145" s="209"/>
      <c r="D145" s="86"/>
      <c r="E145" s="85"/>
      <c r="F145" s="85"/>
      <c r="G145" s="85"/>
      <c r="H145" s="85"/>
      <c r="I145" s="87"/>
      <c r="J145" s="88"/>
    </row>
    <row r="146" spans="2:10">
      <c r="B146" s="209"/>
      <c r="C146" s="209"/>
      <c r="D146" s="86"/>
      <c r="E146" s="85"/>
      <c r="F146" s="85"/>
      <c r="G146" s="85"/>
      <c r="H146" s="85"/>
      <c r="I146" s="87"/>
      <c r="J146" s="88"/>
    </row>
    <row r="147" spans="2:10">
      <c r="B147" s="209"/>
      <c r="C147" s="209"/>
      <c r="D147" s="86"/>
      <c r="E147" s="85"/>
      <c r="F147" s="85"/>
      <c r="G147" s="85"/>
      <c r="H147" s="85"/>
      <c r="I147" s="87"/>
      <c r="J147" s="88"/>
    </row>
    <row r="148" spans="2:10">
      <c r="B148" s="209"/>
      <c r="C148" s="209"/>
      <c r="D148" s="86"/>
      <c r="E148" s="85"/>
      <c r="F148" s="85"/>
      <c r="G148" s="85"/>
      <c r="H148" s="85"/>
      <c r="I148" s="87"/>
      <c r="J148" s="88"/>
    </row>
    <row r="149" spans="2:10">
      <c r="B149" s="209"/>
      <c r="C149" s="209"/>
      <c r="D149" s="86"/>
      <c r="E149" s="85"/>
      <c r="F149" s="85"/>
      <c r="G149" s="85"/>
      <c r="H149" s="85"/>
      <c r="I149" s="87"/>
      <c r="J149" s="88"/>
    </row>
    <row r="150" spans="2:10">
      <c r="B150" s="209"/>
      <c r="C150" s="209"/>
      <c r="D150" s="86"/>
      <c r="E150" s="85"/>
      <c r="F150" s="85"/>
      <c r="G150" s="85"/>
      <c r="H150" s="85"/>
      <c r="I150" s="87"/>
      <c r="J150" s="88"/>
    </row>
    <row r="151" spans="2:10">
      <c r="B151" s="209"/>
      <c r="C151" s="209"/>
      <c r="D151" s="86"/>
      <c r="E151" s="85"/>
      <c r="F151" s="85"/>
      <c r="G151" s="85"/>
      <c r="H151" s="85"/>
      <c r="I151" s="87"/>
      <c r="J151" s="88"/>
    </row>
    <row r="152" spans="2:10">
      <c r="B152" s="209"/>
      <c r="C152" s="209"/>
      <c r="D152" s="86"/>
      <c r="E152" s="85"/>
      <c r="F152" s="85"/>
      <c r="G152" s="85"/>
      <c r="H152" s="85"/>
      <c r="I152" s="87"/>
      <c r="J152" s="88"/>
    </row>
    <row r="153" spans="2:10">
      <c r="B153" s="209"/>
      <c r="C153" s="209"/>
      <c r="D153" s="86"/>
      <c r="E153" s="85"/>
      <c r="F153" s="85"/>
      <c r="G153" s="85"/>
      <c r="H153" s="85"/>
      <c r="I153" s="87"/>
      <c r="J153" s="88"/>
    </row>
    <row r="154" spans="2:10">
      <c r="B154" s="209"/>
      <c r="C154" s="209"/>
      <c r="D154" s="86"/>
      <c r="E154" s="85"/>
      <c r="F154" s="85"/>
      <c r="G154" s="85"/>
      <c r="H154" s="85"/>
      <c r="I154" s="87"/>
      <c r="J154" s="88"/>
    </row>
    <row r="155" spans="2:10">
      <c r="B155" s="209"/>
      <c r="C155" s="209"/>
      <c r="D155" s="86"/>
      <c r="E155" s="85"/>
      <c r="F155" s="85"/>
      <c r="G155" s="85"/>
      <c r="H155" s="85"/>
      <c r="I155" s="87"/>
      <c r="J155" s="88"/>
    </row>
    <row r="156" spans="2:10">
      <c r="B156" s="209"/>
      <c r="C156" s="209"/>
      <c r="D156" s="86"/>
      <c r="E156" s="85"/>
      <c r="F156" s="85"/>
      <c r="G156" s="85"/>
      <c r="H156" s="85"/>
      <c r="I156" s="87"/>
      <c r="J156" s="88"/>
    </row>
    <row r="157" spans="2:10">
      <c r="B157" s="209"/>
      <c r="C157" s="209"/>
      <c r="D157" s="86"/>
      <c r="E157" s="85"/>
      <c r="F157" s="85"/>
      <c r="G157" s="85"/>
      <c r="H157" s="85"/>
      <c r="I157" s="87"/>
      <c r="J157" s="88"/>
    </row>
    <row r="158" spans="2:10">
      <c r="B158" s="209"/>
      <c r="C158" s="209"/>
      <c r="D158" s="86"/>
      <c r="E158" s="85"/>
      <c r="F158" s="85"/>
      <c r="G158" s="85"/>
      <c r="H158" s="85"/>
      <c r="I158" s="87"/>
      <c r="J158" s="88"/>
    </row>
    <row r="159" spans="2:10">
      <c r="B159" s="209"/>
      <c r="C159" s="209"/>
      <c r="D159" s="86"/>
      <c r="E159" s="85"/>
      <c r="F159" s="85"/>
      <c r="G159" s="85"/>
      <c r="H159" s="85"/>
      <c r="I159" s="87"/>
      <c r="J159" s="88"/>
    </row>
    <row r="160" spans="2:10">
      <c r="B160" s="209"/>
      <c r="C160" s="209"/>
      <c r="D160" s="86"/>
      <c r="E160" s="85"/>
      <c r="F160" s="85"/>
      <c r="G160" s="85"/>
      <c r="H160" s="85"/>
      <c r="I160" s="87"/>
      <c r="J160" s="88"/>
    </row>
    <row r="161" spans="2:10">
      <c r="B161" s="209"/>
      <c r="C161" s="209"/>
      <c r="D161" s="86"/>
      <c r="E161" s="85"/>
      <c r="F161" s="85"/>
      <c r="G161" s="85"/>
      <c r="H161" s="85"/>
      <c r="I161" s="87"/>
      <c r="J161" s="88"/>
    </row>
    <row r="162" spans="2:10">
      <c r="B162" s="209"/>
      <c r="C162" s="209"/>
      <c r="D162" s="86"/>
      <c r="E162" s="85"/>
      <c r="F162" s="85"/>
      <c r="G162" s="85"/>
      <c r="H162" s="85"/>
      <c r="I162" s="87"/>
      <c r="J162" s="88"/>
    </row>
    <row r="163" spans="2:10">
      <c r="B163" s="209"/>
      <c r="C163" s="209"/>
      <c r="D163" s="86"/>
      <c r="E163" s="85"/>
      <c r="F163" s="85"/>
      <c r="G163" s="85"/>
      <c r="H163" s="85"/>
      <c r="I163" s="87"/>
      <c r="J163" s="88"/>
    </row>
    <row r="164" spans="2:10">
      <c r="B164" s="209"/>
      <c r="C164" s="209"/>
      <c r="D164" s="86"/>
      <c r="E164" s="85"/>
      <c r="F164" s="85"/>
      <c r="G164" s="85"/>
      <c r="H164" s="85"/>
      <c r="I164" s="87"/>
      <c r="J164" s="88"/>
    </row>
    <row r="165" spans="2:10">
      <c r="B165" s="209"/>
      <c r="C165" s="209"/>
      <c r="D165" s="86"/>
      <c r="E165" s="85"/>
      <c r="F165" s="85"/>
      <c r="G165" s="85"/>
      <c r="H165" s="85"/>
      <c r="I165" s="87"/>
      <c r="J165" s="88"/>
    </row>
    <row r="166" spans="2:10">
      <c r="B166" s="209"/>
      <c r="C166" s="209"/>
      <c r="D166" s="86"/>
      <c r="E166" s="85"/>
      <c r="F166" s="85"/>
      <c r="G166" s="85"/>
      <c r="H166" s="85"/>
      <c r="I166" s="87"/>
      <c r="J166" s="88"/>
    </row>
    <row r="167" spans="2:10">
      <c r="B167" s="209"/>
      <c r="C167" s="209"/>
      <c r="D167" s="86"/>
      <c r="E167" s="85"/>
      <c r="F167" s="85"/>
      <c r="G167" s="85"/>
      <c r="H167" s="85"/>
      <c r="I167" s="87"/>
      <c r="J167" s="88"/>
    </row>
    <row r="168" spans="2:10">
      <c r="B168" s="209"/>
      <c r="C168" s="209"/>
      <c r="D168" s="86"/>
      <c r="E168" s="85"/>
      <c r="F168" s="85"/>
      <c r="G168" s="85"/>
      <c r="H168" s="85"/>
      <c r="I168" s="87"/>
      <c r="J168" s="88"/>
    </row>
    <row r="169" spans="2:10">
      <c r="B169" s="209"/>
      <c r="C169" s="209"/>
      <c r="D169" s="86"/>
      <c r="E169" s="85"/>
      <c r="F169" s="85"/>
      <c r="G169" s="85"/>
      <c r="H169" s="85"/>
      <c r="I169" s="87"/>
      <c r="J169" s="88"/>
    </row>
    <row r="170" spans="2:10">
      <c r="B170" s="209"/>
      <c r="C170" s="209"/>
      <c r="D170" s="86"/>
      <c r="E170" s="85"/>
      <c r="F170" s="85"/>
      <c r="G170" s="85"/>
      <c r="H170" s="85"/>
      <c r="I170" s="87"/>
      <c r="J170" s="88"/>
    </row>
    <row r="171" spans="2:10">
      <c r="B171" s="209"/>
      <c r="C171" s="209"/>
      <c r="D171" s="86"/>
      <c r="E171" s="85"/>
      <c r="F171" s="85"/>
      <c r="G171" s="85"/>
      <c r="H171" s="85"/>
      <c r="I171" s="87"/>
      <c r="J171" s="88"/>
    </row>
    <row r="172" spans="2:10">
      <c r="B172" s="209"/>
      <c r="C172" s="209"/>
      <c r="D172" s="86"/>
      <c r="E172" s="85"/>
      <c r="F172" s="85"/>
      <c r="G172" s="85"/>
      <c r="H172" s="85"/>
      <c r="I172" s="87"/>
      <c r="J172" s="88"/>
    </row>
    <row r="173" spans="2:10">
      <c r="B173" s="209"/>
      <c r="C173" s="209"/>
      <c r="D173" s="86"/>
      <c r="E173" s="85"/>
      <c r="F173" s="85"/>
      <c r="G173" s="85"/>
      <c r="H173" s="85"/>
      <c r="I173" s="87"/>
      <c r="J173" s="88"/>
    </row>
    <row r="174" spans="2:10">
      <c r="B174" s="209"/>
      <c r="C174" s="209"/>
      <c r="D174" s="86"/>
      <c r="E174" s="85"/>
      <c r="F174" s="85"/>
      <c r="G174" s="85"/>
      <c r="H174" s="85"/>
      <c r="I174" s="87"/>
      <c r="J174" s="88"/>
    </row>
    <row r="175" spans="2:10">
      <c r="B175" s="209"/>
      <c r="C175" s="209"/>
      <c r="D175" s="86"/>
      <c r="E175" s="85"/>
      <c r="F175" s="85"/>
      <c r="G175" s="85"/>
      <c r="H175" s="85"/>
      <c r="I175" s="87"/>
      <c r="J175" s="88"/>
    </row>
    <row r="176" spans="2:10">
      <c r="B176" s="209"/>
      <c r="C176" s="209"/>
      <c r="D176" s="86"/>
      <c r="E176" s="85"/>
      <c r="F176" s="85"/>
      <c r="G176" s="85"/>
      <c r="H176" s="85"/>
      <c r="I176" s="87"/>
      <c r="J176" s="88"/>
    </row>
    <row r="177" spans="2:10">
      <c r="B177" s="209"/>
      <c r="C177" s="209"/>
      <c r="D177" s="86"/>
      <c r="E177" s="85"/>
      <c r="F177" s="85"/>
      <c r="G177" s="85"/>
      <c r="H177" s="85"/>
      <c r="I177" s="87"/>
      <c r="J177" s="88"/>
    </row>
    <row r="178" spans="2:10">
      <c r="B178" s="209"/>
      <c r="C178" s="209"/>
      <c r="D178" s="86"/>
      <c r="E178" s="85"/>
      <c r="F178" s="85"/>
      <c r="G178" s="85"/>
      <c r="H178" s="85"/>
      <c r="I178" s="87"/>
      <c r="J178" s="88"/>
    </row>
    <row r="179" spans="2:10">
      <c r="B179" s="209"/>
      <c r="C179" s="209"/>
      <c r="D179" s="86"/>
      <c r="E179" s="85"/>
      <c r="F179" s="85"/>
      <c r="G179" s="85"/>
      <c r="H179" s="85"/>
      <c r="I179" s="87"/>
      <c r="J179" s="88"/>
    </row>
    <row r="180" spans="2:10">
      <c r="B180" s="209"/>
      <c r="C180" s="209"/>
      <c r="D180" s="86"/>
      <c r="E180" s="85"/>
      <c r="F180" s="85"/>
      <c r="G180" s="85"/>
      <c r="H180" s="85"/>
      <c r="I180" s="87"/>
      <c r="J180" s="88"/>
    </row>
    <row r="181" spans="2:10">
      <c r="B181" s="209"/>
      <c r="C181" s="209"/>
      <c r="D181" s="86"/>
      <c r="E181" s="85"/>
      <c r="F181" s="85"/>
      <c r="G181" s="85"/>
      <c r="H181" s="85"/>
      <c r="I181" s="87"/>
      <c r="J181" s="88"/>
    </row>
    <row r="182" spans="2:10">
      <c r="B182" s="209"/>
      <c r="C182" s="209"/>
      <c r="D182" s="86"/>
      <c r="E182" s="85"/>
      <c r="F182" s="85"/>
      <c r="G182" s="85"/>
      <c r="H182" s="85"/>
      <c r="I182" s="87"/>
      <c r="J182" s="88"/>
    </row>
    <row r="183" spans="2:10">
      <c r="B183" s="209"/>
      <c r="C183" s="209"/>
      <c r="D183" s="86"/>
      <c r="E183" s="85"/>
      <c r="F183" s="85"/>
      <c r="G183" s="85"/>
      <c r="H183" s="85"/>
      <c r="I183" s="87"/>
      <c r="J183" s="88"/>
    </row>
    <row r="184" spans="2:10">
      <c r="B184" s="209"/>
      <c r="C184" s="209"/>
      <c r="D184" s="86"/>
      <c r="E184" s="85"/>
      <c r="F184" s="85"/>
      <c r="G184" s="85"/>
      <c r="H184" s="85"/>
      <c r="I184" s="87"/>
      <c r="J184" s="88"/>
    </row>
    <row r="185" spans="2:10">
      <c r="B185" s="209"/>
      <c r="C185" s="209"/>
      <c r="D185" s="86"/>
      <c r="E185" s="85"/>
      <c r="F185" s="85"/>
      <c r="G185" s="85"/>
      <c r="H185" s="85"/>
      <c r="I185" s="87"/>
      <c r="J185" s="88"/>
    </row>
    <row r="186" spans="2:10">
      <c r="B186" s="209"/>
      <c r="C186" s="209"/>
      <c r="D186" s="86"/>
      <c r="E186" s="85"/>
      <c r="F186" s="85"/>
      <c r="G186" s="85"/>
      <c r="H186" s="85"/>
      <c r="I186" s="87"/>
      <c r="J186" s="88"/>
    </row>
    <row r="187" spans="2:10">
      <c r="B187" s="209"/>
      <c r="C187" s="209"/>
      <c r="D187" s="86"/>
      <c r="E187" s="85"/>
      <c r="F187" s="85"/>
      <c r="G187" s="85"/>
      <c r="H187" s="85"/>
      <c r="I187" s="87"/>
      <c r="J187" s="88"/>
    </row>
    <row r="188" spans="2:10">
      <c r="B188" s="209"/>
      <c r="C188" s="209"/>
      <c r="D188" s="86"/>
      <c r="E188" s="85"/>
      <c r="F188" s="85"/>
      <c r="G188" s="85"/>
      <c r="H188" s="85"/>
      <c r="I188" s="87"/>
      <c r="J188" s="88"/>
    </row>
    <row r="189" spans="2:10">
      <c r="B189" s="209"/>
      <c r="C189" s="209"/>
      <c r="D189" s="86"/>
      <c r="E189" s="85"/>
      <c r="F189" s="85"/>
      <c r="G189" s="85"/>
      <c r="H189" s="85"/>
      <c r="I189" s="87"/>
      <c r="J189" s="88"/>
    </row>
    <row r="190" spans="2:10">
      <c r="B190" s="209"/>
      <c r="C190" s="209"/>
      <c r="D190" s="86"/>
      <c r="E190" s="85"/>
      <c r="F190" s="85"/>
      <c r="G190" s="85"/>
      <c r="H190" s="85"/>
      <c r="I190" s="87"/>
      <c r="J190" s="88"/>
    </row>
    <row r="191" spans="2:10">
      <c r="B191" s="209"/>
      <c r="C191" s="209"/>
      <c r="D191" s="86"/>
      <c r="E191" s="85"/>
      <c r="F191" s="85"/>
      <c r="G191" s="85"/>
      <c r="H191" s="85"/>
      <c r="I191" s="87"/>
      <c r="J191" s="88"/>
    </row>
    <row r="192" spans="2:10">
      <c r="B192" s="209"/>
      <c r="C192" s="209"/>
      <c r="D192" s="86"/>
      <c r="E192" s="85"/>
      <c r="F192" s="85"/>
      <c r="G192" s="85"/>
      <c r="H192" s="85"/>
      <c r="I192" s="87"/>
      <c r="J192" s="88"/>
    </row>
    <row r="193" spans="2:10">
      <c r="B193" s="209"/>
      <c r="C193" s="209"/>
      <c r="D193" s="86"/>
      <c r="E193" s="85"/>
      <c r="F193" s="85"/>
      <c r="G193" s="85"/>
      <c r="H193" s="85"/>
      <c r="I193" s="87"/>
      <c r="J193" s="88"/>
    </row>
    <row r="194" spans="2:10">
      <c r="B194" s="209"/>
      <c r="C194" s="209"/>
      <c r="D194" s="86"/>
      <c r="E194" s="85"/>
      <c r="F194" s="85"/>
      <c r="G194" s="85"/>
      <c r="H194" s="85"/>
      <c r="I194" s="87"/>
      <c r="J194" s="88"/>
    </row>
    <row r="195" spans="2:10">
      <c r="B195" s="209"/>
      <c r="C195" s="209"/>
      <c r="D195" s="86"/>
      <c r="E195" s="85"/>
      <c r="F195" s="85"/>
      <c r="G195" s="85"/>
      <c r="H195" s="85"/>
      <c r="I195" s="87"/>
      <c r="J195" s="88"/>
    </row>
    <row r="196" spans="2:10">
      <c r="B196" s="209"/>
      <c r="C196" s="209"/>
      <c r="D196" s="86"/>
      <c r="E196" s="85"/>
      <c r="F196" s="85"/>
      <c r="G196" s="85"/>
      <c r="H196" s="85"/>
      <c r="I196" s="87"/>
      <c r="J196" s="88"/>
    </row>
    <row r="197" spans="2:10">
      <c r="B197" s="209"/>
      <c r="C197" s="209"/>
      <c r="D197" s="86"/>
      <c r="E197" s="85"/>
      <c r="F197" s="85"/>
      <c r="G197" s="85"/>
      <c r="H197" s="85"/>
      <c r="I197" s="87"/>
      <c r="J197" s="88"/>
    </row>
    <row r="198" spans="2:10">
      <c r="B198" s="209"/>
      <c r="C198" s="209"/>
      <c r="D198" s="86"/>
      <c r="E198" s="85"/>
      <c r="F198" s="85"/>
      <c r="G198" s="85"/>
      <c r="H198" s="85"/>
      <c r="I198" s="87"/>
      <c r="J198" s="88"/>
    </row>
    <row r="199" spans="2:10">
      <c r="B199" s="209"/>
      <c r="C199" s="209"/>
      <c r="D199" s="86"/>
      <c r="E199" s="85"/>
      <c r="F199" s="85"/>
      <c r="G199" s="85"/>
      <c r="H199" s="85"/>
      <c r="I199" s="87"/>
      <c r="J199" s="88"/>
    </row>
    <row r="200" spans="2:10">
      <c r="B200" s="209"/>
      <c r="C200" s="209"/>
      <c r="D200" s="86"/>
      <c r="E200" s="85"/>
      <c r="F200" s="85"/>
      <c r="G200" s="85"/>
      <c r="H200" s="85"/>
      <c r="I200" s="87"/>
      <c r="J200" s="88"/>
    </row>
    <row r="201" spans="2:10">
      <c r="B201" s="209"/>
      <c r="C201" s="209"/>
      <c r="D201" s="86"/>
      <c r="E201" s="85"/>
      <c r="F201" s="85"/>
      <c r="G201" s="85"/>
      <c r="H201" s="85"/>
      <c r="I201" s="87"/>
      <c r="J201" s="88"/>
    </row>
    <row r="202" spans="2:10">
      <c r="B202" s="209"/>
      <c r="C202" s="209"/>
      <c r="D202" s="86"/>
      <c r="E202" s="85"/>
      <c r="F202" s="85"/>
      <c r="G202" s="85"/>
      <c r="H202" s="85"/>
      <c r="I202" s="87"/>
      <c r="J202" s="88"/>
    </row>
    <row r="203" spans="2:10">
      <c r="B203" s="209"/>
      <c r="C203" s="209"/>
      <c r="D203" s="86"/>
      <c r="E203" s="85"/>
      <c r="F203" s="85"/>
      <c r="G203" s="85"/>
      <c r="H203" s="85"/>
      <c r="I203" s="87"/>
      <c r="J203" s="88"/>
    </row>
    <row r="204" spans="2:10">
      <c r="B204" s="209"/>
      <c r="C204" s="209"/>
      <c r="D204" s="86"/>
      <c r="E204" s="85"/>
      <c r="F204" s="85"/>
      <c r="G204" s="85"/>
      <c r="H204" s="85"/>
      <c r="I204" s="87"/>
      <c r="J204" s="88"/>
    </row>
    <row r="205" spans="2:10">
      <c r="B205" s="209"/>
      <c r="C205" s="209"/>
      <c r="D205" s="86"/>
      <c r="E205" s="85"/>
      <c r="F205" s="85"/>
      <c r="G205" s="85"/>
      <c r="H205" s="85"/>
      <c r="I205" s="87"/>
      <c r="J205" s="88"/>
    </row>
    <row r="206" spans="2:10">
      <c r="B206" s="209"/>
      <c r="C206" s="209"/>
      <c r="D206" s="86"/>
      <c r="E206" s="85"/>
      <c r="F206" s="85"/>
      <c r="G206" s="85"/>
      <c r="H206" s="85"/>
      <c r="I206" s="87"/>
      <c r="J206" s="88"/>
    </row>
    <row r="207" spans="2:10">
      <c r="B207" s="209"/>
      <c r="C207" s="209"/>
      <c r="D207" s="86"/>
      <c r="E207" s="85"/>
      <c r="F207" s="85"/>
      <c r="G207" s="85"/>
      <c r="H207" s="85"/>
      <c r="I207" s="87"/>
      <c r="J207" s="88"/>
    </row>
    <row r="208" spans="2:10">
      <c r="B208" s="209"/>
      <c r="C208" s="209"/>
      <c r="D208" s="86"/>
      <c r="E208" s="85"/>
      <c r="F208" s="85"/>
      <c r="G208" s="85"/>
      <c r="H208" s="85"/>
      <c r="I208" s="87"/>
      <c r="J208" s="88"/>
    </row>
    <row r="209" spans="2:10">
      <c r="B209" s="209"/>
      <c r="C209" s="209"/>
      <c r="D209" s="86"/>
      <c r="E209" s="85"/>
      <c r="F209" s="85"/>
      <c r="G209" s="85"/>
      <c r="H209" s="85"/>
      <c r="I209" s="87"/>
      <c r="J209" s="88"/>
    </row>
    <row r="210" spans="2:10">
      <c r="B210" s="209"/>
      <c r="C210" s="209"/>
      <c r="D210" s="86"/>
      <c r="E210" s="85"/>
      <c r="F210" s="85"/>
      <c r="G210" s="85"/>
      <c r="H210" s="85"/>
      <c r="I210" s="87"/>
      <c r="J210" s="88"/>
    </row>
    <row r="211" spans="2:10">
      <c r="B211" s="209"/>
      <c r="C211" s="209"/>
      <c r="D211" s="86"/>
      <c r="E211" s="85"/>
      <c r="F211" s="85"/>
      <c r="G211" s="85"/>
      <c r="H211" s="85"/>
      <c r="I211" s="87"/>
      <c r="J211" s="88"/>
    </row>
    <row r="212" spans="2:10">
      <c r="B212" s="209"/>
      <c r="C212" s="209"/>
      <c r="D212" s="86"/>
      <c r="E212" s="85"/>
      <c r="F212" s="85"/>
      <c r="G212" s="85"/>
      <c r="H212" s="85"/>
      <c r="I212" s="87"/>
      <c r="J212" s="88"/>
    </row>
    <row r="213" spans="2:10">
      <c r="B213" s="209"/>
      <c r="C213" s="209"/>
      <c r="D213" s="86"/>
      <c r="E213" s="85"/>
      <c r="F213" s="85"/>
      <c r="G213" s="85"/>
      <c r="H213" s="85"/>
      <c r="I213" s="87"/>
      <c r="J213" s="88"/>
    </row>
    <row r="214" spans="2:10">
      <c r="B214" s="209"/>
      <c r="C214" s="209"/>
      <c r="D214" s="86"/>
      <c r="E214" s="85"/>
      <c r="F214" s="85"/>
      <c r="G214" s="85"/>
      <c r="H214" s="85"/>
      <c r="I214" s="87"/>
      <c r="J214" s="88"/>
    </row>
    <row r="215" spans="2:10">
      <c r="B215" s="209"/>
      <c r="C215" s="209"/>
      <c r="D215" s="86"/>
      <c r="E215" s="85"/>
      <c r="F215" s="85"/>
      <c r="G215" s="85"/>
      <c r="H215" s="85"/>
      <c r="I215" s="87"/>
      <c r="J215" s="88"/>
    </row>
    <row r="216" spans="2:10">
      <c r="B216" s="209"/>
      <c r="C216" s="209"/>
      <c r="D216" s="86"/>
      <c r="E216" s="85"/>
      <c r="F216" s="85"/>
      <c r="G216" s="85"/>
      <c r="H216" s="85"/>
      <c r="I216" s="87"/>
      <c r="J216" s="88"/>
    </row>
    <row r="217" spans="2:10">
      <c r="B217" s="209"/>
      <c r="C217" s="209"/>
      <c r="D217" s="86"/>
      <c r="E217" s="85"/>
      <c r="F217" s="85"/>
      <c r="G217" s="85"/>
      <c r="H217" s="85"/>
      <c r="I217" s="87"/>
      <c r="J217" s="88"/>
    </row>
    <row r="218" spans="2:10">
      <c r="B218" s="209"/>
      <c r="C218" s="209"/>
      <c r="D218" s="86"/>
      <c r="E218" s="85"/>
      <c r="F218" s="85"/>
      <c r="G218" s="85"/>
      <c r="H218" s="85"/>
      <c r="I218" s="87"/>
      <c r="J218" s="88"/>
    </row>
    <row r="219" spans="2:10">
      <c r="B219" s="209"/>
      <c r="C219" s="209"/>
      <c r="D219" s="86"/>
      <c r="E219" s="85"/>
      <c r="F219" s="85"/>
      <c r="G219" s="85"/>
      <c r="H219" s="85"/>
      <c r="I219" s="87"/>
      <c r="J219" s="88"/>
    </row>
    <row r="220" spans="2:10">
      <c r="B220" s="209"/>
      <c r="C220" s="209"/>
      <c r="D220" s="86"/>
      <c r="E220" s="85"/>
      <c r="F220" s="85"/>
      <c r="G220" s="85"/>
      <c r="H220" s="85"/>
      <c r="I220" s="87"/>
      <c r="J220" s="88"/>
    </row>
    <row r="221" spans="2:10">
      <c r="B221" s="209"/>
      <c r="C221" s="209"/>
      <c r="D221" s="86"/>
      <c r="E221" s="85"/>
      <c r="F221" s="85"/>
      <c r="G221" s="85"/>
      <c r="H221" s="85"/>
      <c r="I221" s="87"/>
      <c r="J221" s="88"/>
    </row>
    <row r="222" spans="2:10">
      <c r="B222" s="209"/>
      <c r="C222" s="209"/>
      <c r="D222" s="86"/>
      <c r="E222" s="85"/>
      <c r="F222" s="85"/>
      <c r="G222" s="85"/>
      <c r="H222" s="85"/>
      <c r="I222" s="87"/>
      <c r="J222" s="88"/>
    </row>
    <row r="223" spans="2:10">
      <c r="B223" s="209"/>
      <c r="C223" s="209"/>
      <c r="D223" s="86"/>
      <c r="E223" s="85"/>
      <c r="F223" s="85"/>
      <c r="G223" s="85"/>
      <c r="H223" s="85"/>
      <c r="I223" s="87"/>
      <c r="J223" s="88"/>
    </row>
    <row r="224" spans="2:10">
      <c r="B224" s="209"/>
      <c r="C224" s="209"/>
      <c r="D224" s="86"/>
      <c r="E224" s="85"/>
      <c r="F224" s="85"/>
      <c r="G224" s="85"/>
      <c r="H224" s="85"/>
      <c r="I224" s="87"/>
      <c r="J224" s="88"/>
    </row>
    <row r="225" spans="2:10">
      <c r="B225" s="209"/>
      <c r="C225" s="209"/>
      <c r="D225" s="86"/>
      <c r="E225" s="85"/>
      <c r="F225" s="85"/>
      <c r="G225" s="85"/>
      <c r="H225" s="85"/>
      <c r="I225" s="87"/>
      <c r="J225" s="88"/>
    </row>
    <row r="226" spans="2:10">
      <c r="B226" s="209"/>
      <c r="C226" s="209"/>
      <c r="D226" s="86"/>
      <c r="E226" s="85"/>
      <c r="F226" s="85"/>
      <c r="G226" s="85"/>
      <c r="H226" s="85"/>
      <c r="I226" s="87"/>
      <c r="J226" s="88"/>
    </row>
    <row r="227" spans="2:10">
      <c r="B227" s="209"/>
      <c r="C227" s="209"/>
      <c r="D227" s="86"/>
      <c r="E227" s="85"/>
      <c r="F227" s="85"/>
      <c r="G227" s="85"/>
      <c r="H227" s="85"/>
      <c r="I227" s="87"/>
      <c r="J227" s="88"/>
    </row>
    <row r="228" spans="2:10">
      <c r="B228" s="209"/>
      <c r="C228" s="209"/>
      <c r="D228" s="86"/>
      <c r="E228" s="85"/>
      <c r="F228" s="85"/>
      <c r="G228" s="85"/>
      <c r="H228" s="85"/>
      <c r="I228" s="87"/>
      <c r="J228" s="88"/>
    </row>
    <row r="229" spans="2:10">
      <c r="B229" s="209"/>
      <c r="C229" s="209"/>
      <c r="D229" s="86"/>
      <c r="E229" s="85"/>
      <c r="F229" s="85"/>
      <c r="G229" s="85"/>
      <c r="H229" s="85"/>
      <c r="I229" s="87"/>
      <c r="J229" s="88"/>
    </row>
    <row r="230" spans="2:10">
      <c r="B230" s="209"/>
      <c r="C230" s="209"/>
      <c r="D230" s="86"/>
      <c r="E230" s="85"/>
      <c r="F230" s="85"/>
      <c r="G230" s="85"/>
      <c r="H230" s="85"/>
      <c r="I230" s="87"/>
      <c r="J230" s="88"/>
    </row>
    <row r="231" spans="2:10">
      <c r="B231" s="209"/>
      <c r="C231" s="209"/>
      <c r="D231" s="86"/>
      <c r="E231" s="85"/>
      <c r="F231" s="85"/>
      <c r="G231" s="85"/>
      <c r="H231" s="85"/>
      <c r="I231" s="87"/>
      <c r="J231" s="88"/>
    </row>
    <row r="232" spans="2:10">
      <c r="B232" s="209"/>
      <c r="C232" s="209"/>
      <c r="D232" s="86"/>
      <c r="E232" s="85"/>
      <c r="F232" s="85"/>
      <c r="G232" s="85"/>
      <c r="H232" s="85"/>
      <c r="I232" s="87"/>
      <c r="J232" s="88"/>
    </row>
    <row r="233" spans="2:10">
      <c r="B233" s="209"/>
      <c r="C233" s="209"/>
      <c r="D233" s="86"/>
      <c r="E233" s="85"/>
      <c r="F233" s="85"/>
      <c r="G233" s="85"/>
      <c r="H233" s="85"/>
      <c r="I233" s="87"/>
      <c r="J233" s="88"/>
    </row>
    <row r="234" spans="2:10">
      <c r="B234" s="209"/>
      <c r="C234" s="209"/>
      <c r="D234" s="86"/>
      <c r="E234" s="85"/>
      <c r="F234" s="85"/>
      <c r="G234" s="85"/>
      <c r="H234" s="85"/>
      <c r="I234" s="87"/>
      <c r="J234" s="88"/>
    </row>
    <row r="235" spans="2:10">
      <c r="B235" s="209"/>
      <c r="C235" s="209"/>
      <c r="D235" s="86"/>
      <c r="E235" s="85"/>
      <c r="F235" s="85"/>
      <c r="G235" s="85"/>
      <c r="H235" s="85"/>
      <c r="I235" s="87"/>
      <c r="J235" s="88"/>
    </row>
    <row r="236" spans="2:10">
      <c r="B236" s="209"/>
      <c r="C236" s="209"/>
      <c r="D236" s="86"/>
      <c r="E236" s="85"/>
      <c r="F236" s="85"/>
      <c r="G236" s="85"/>
      <c r="H236" s="85"/>
      <c r="I236" s="87"/>
      <c r="J236" s="88"/>
    </row>
    <row r="237" spans="2:10">
      <c r="B237" s="209"/>
      <c r="C237" s="209"/>
      <c r="D237" s="86"/>
      <c r="E237" s="85"/>
      <c r="F237" s="85"/>
      <c r="G237" s="85"/>
      <c r="H237" s="85"/>
      <c r="I237" s="87"/>
      <c r="J237" s="88"/>
    </row>
    <row r="238" spans="2:10">
      <c r="B238" s="209"/>
      <c r="C238" s="209"/>
      <c r="D238" s="86"/>
      <c r="E238" s="85"/>
      <c r="F238" s="85"/>
      <c r="G238" s="85"/>
      <c r="H238" s="85"/>
      <c r="I238" s="87"/>
      <c r="J238" s="88"/>
    </row>
    <row r="239" spans="2:10">
      <c r="B239" s="209"/>
      <c r="C239" s="209"/>
      <c r="D239" s="86"/>
      <c r="E239" s="85"/>
      <c r="F239" s="85"/>
      <c r="G239" s="85"/>
      <c r="H239" s="85"/>
      <c r="I239" s="87"/>
      <c r="J239" s="88"/>
    </row>
    <row r="240" spans="2:10">
      <c r="B240" s="209"/>
      <c r="C240" s="209"/>
      <c r="D240" s="86"/>
      <c r="E240" s="85"/>
      <c r="F240" s="85"/>
      <c r="G240" s="85"/>
      <c r="H240" s="85"/>
      <c r="I240" s="87"/>
      <c r="J240" s="88"/>
    </row>
    <row r="241" spans="2:10">
      <c r="B241" s="209"/>
      <c r="C241" s="209"/>
      <c r="D241" s="86"/>
      <c r="E241" s="85"/>
      <c r="F241" s="85"/>
      <c r="G241" s="85"/>
      <c r="H241" s="85"/>
      <c r="I241" s="87"/>
      <c r="J241" s="88"/>
    </row>
    <row r="242" spans="2:10">
      <c r="B242" s="209"/>
      <c r="C242" s="209"/>
      <c r="D242" s="86"/>
      <c r="E242" s="85"/>
      <c r="F242" s="85"/>
      <c r="G242" s="85"/>
      <c r="H242" s="85"/>
      <c r="I242" s="87"/>
      <c r="J242" s="88"/>
    </row>
    <row r="243" spans="2:10">
      <c r="B243" s="209"/>
      <c r="C243" s="209"/>
      <c r="D243" s="86"/>
      <c r="E243" s="85"/>
      <c r="F243" s="85"/>
      <c r="G243" s="85"/>
      <c r="H243" s="85"/>
      <c r="I243" s="87"/>
      <c r="J243" s="88"/>
    </row>
    <row r="244" spans="2:10">
      <c r="B244" s="209"/>
      <c r="C244" s="209"/>
      <c r="D244" s="86"/>
      <c r="E244" s="85"/>
      <c r="F244" s="85"/>
      <c r="G244" s="85"/>
      <c r="H244" s="85"/>
      <c r="I244" s="87"/>
      <c r="J244" s="88"/>
    </row>
    <row r="245" spans="2:10">
      <c r="B245" s="209"/>
      <c r="C245" s="209"/>
      <c r="D245" s="86"/>
      <c r="E245" s="85"/>
      <c r="F245" s="85"/>
      <c r="G245" s="85"/>
      <c r="H245" s="85"/>
      <c r="I245" s="87"/>
      <c r="J245" s="88"/>
    </row>
    <row r="246" spans="2:10">
      <c r="B246" s="209"/>
      <c r="C246" s="209"/>
      <c r="D246" s="86"/>
      <c r="E246" s="85"/>
      <c r="F246" s="85"/>
      <c r="G246" s="85"/>
      <c r="H246" s="85"/>
      <c r="I246" s="87"/>
      <c r="J246" s="88"/>
    </row>
    <row r="247" spans="2:10">
      <c r="B247" s="209"/>
      <c r="C247" s="209"/>
      <c r="D247" s="86"/>
      <c r="E247" s="85"/>
      <c r="F247" s="85"/>
      <c r="G247" s="85"/>
      <c r="H247" s="85"/>
      <c r="I247" s="87"/>
      <c r="J247" s="88"/>
    </row>
    <row r="248" spans="2:10">
      <c r="B248" s="209"/>
      <c r="C248" s="209"/>
      <c r="D248" s="86"/>
      <c r="E248" s="85"/>
      <c r="F248" s="85"/>
      <c r="G248" s="85"/>
      <c r="H248" s="85"/>
      <c r="I248" s="87"/>
      <c r="J248" s="88"/>
    </row>
    <row r="249" spans="2:10">
      <c r="B249" s="209"/>
      <c r="C249" s="209"/>
      <c r="D249" s="86"/>
      <c r="E249" s="85"/>
      <c r="F249" s="85"/>
      <c r="G249" s="85"/>
      <c r="H249" s="85"/>
      <c r="I249" s="87"/>
      <c r="J249" s="88"/>
    </row>
    <row r="250" spans="2:10">
      <c r="B250" s="209"/>
      <c r="C250" s="209"/>
      <c r="D250" s="86"/>
      <c r="E250" s="85"/>
      <c r="F250" s="85"/>
      <c r="G250" s="85"/>
      <c r="H250" s="85"/>
      <c r="I250" s="87"/>
      <c r="J250" s="88"/>
    </row>
    <row r="251" spans="2:10">
      <c r="B251" s="209"/>
      <c r="C251" s="209"/>
      <c r="D251" s="86"/>
      <c r="E251" s="85"/>
      <c r="F251" s="85"/>
      <c r="G251" s="85"/>
      <c r="H251" s="85"/>
      <c r="I251" s="87"/>
      <c r="J251" s="88"/>
    </row>
  </sheetData>
  <mergeCells count="7">
    <mergeCell ref="A80:A81"/>
    <mergeCell ref="A66:A73"/>
    <mergeCell ref="A75:A78"/>
    <mergeCell ref="C82:I82"/>
    <mergeCell ref="A11:A29"/>
    <mergeCell ref="A31:A32"/>
    <mergeCell ref="A34:A64"/>
  </mergeCells>
  <phoneticPr fontId="3" type="noConversion"/>
  <printOptions horizontalCentered="1" verticalCentered="1"/>
  <pageMargins left="0.75" right="0.75" top="1" bottom="1" header="0.5" footer="0.5"/>
  <pageSetup scale="34" orientation="landscape"/>
  <headerFooter alignWithMargins="0"/>
  <colBreaks count="1" manualBreakCount="1">
    <brk id="10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82"/>
  <sheetViews>
    <sheetView showGridLines="0" zoomScale="90" zoomScaleNormal="90" zoomScaleSheetLayoutView="50" zoomScalePageLayoutView="90" workbookViewId="0">
      <selection activeCell="D9" sqref="D9"/>
    </sheetView>
  </sheetViews>
  <sheetFormatPr baseColWidth="10" defaultColWidth="8.83203125" defaultRowHeight="12" x14ac:dyDescent="0"/>
  <cols>
    <col min="1" max="1" width="8.83203125" style="85"/>
    <col min="2" max="2" width="31" style="85" customWidth="1"/>
    <col min="3" max="3" width="169.33203125" style="85" customWidth="1"/>
    <col min="4" max="4" width="15.5" style="86" customWidth="1"/>
    <col min="5" max="5" width="5.6640625" style="85" customWidth="1"/>
    <col min="6" max="8" width="5.33203125" style="85" hidden="1" customWidth="1"/>
    <col min="9" max="9" width="17.6640625" style="87" customWidth="1"/>
    <col min="10" max="10" width="19.5" style="88" customWidth="1"/>
    <col min="11" max="11" width="17" style="250" customWidth="1"/>
    <col min="12" max="12" width="15.5" style="249" customWidth="1"/>
    <col min="13" max="13" width="13.5" style="249" customWidth="1"/>
    <col min="14" max="14" width="8.83203125" style="249"/>
    <col min="15" max="16" width="10.5" style="249" bestFit="1" customWidth="1"/>
    <col min="17" max="17" width="8.83203125" style="249"/>
    <col min="18" max="18" width="10.5" style="249" bestFit="1" customWidth="1"/>
    <col min="19" max="246" width="8.83203125" style="82"/>
    <col min="247" max="16384" width="8.83203125" style="85"/>
  </cols>
  <sheetData>
    <row r="1" spans="1:246" s="70" customFormat="1" ht="95" customHeight="1">
      <c r="B1" s="70" t="s">
        <v>444</v>
      </c>
    </row>
    <row r="2" spans="1:246" s="70" customFormat="1" ht="95" customHeight="1"/>
    <row r="3" spans="1:246" s="70" customFormat="1" ht="95" customHeight="1"/>
    <row r="4" spans="1:246" s="70" customFormat="1" ht="95" customHeight="1"/>
    <row r="5" spans="1:246" s="70" customFormat="1" ht="95" customHeight="1"/>
    <row r="6" spans="1:246" s="70" customFormat="1" ht="95" customHeight="1"/>
    <row r="7" spans="1:246" s="70" customFormat="1" ht="95" customHeight="1"/>
    <row r="8" spans="1:246" s="70" customFormat="1" ht="74" customHeight="1">
      <c r="B8" s="71"/>
      <c r="C8" s="71"/>
      <c r="D8" s="71"/>
      <c r="E8" s="71"/>
      <c r="F8" s="71"/>
      <c r="G8" s="71"/>
      <c r="H8" s="71"/>
      <c r="I8" s="71"/>
      <c r="J8" s="71"/>
    </row>
    <row r="9" spans="1:246" s="183" customFormat="1" ht="15">
      <c r="A9" s="194" t="s">
        <v>748</v>
      </c>
      <c r="B9" s="165" t="s">
        <v>437</v>
      </c>
      <c r="C9" s="9" t="s">
        <v>438</v>
      </c>
      <c r="D9" s="222" t="s">
        <v>154</v>
      </c>
      <c r="E9" s="10" t="s">
        <v>444</v>
      </c>
      <c r="F9" s="10" t="s">
        <v>23</v>
      </c>
      <c r="G9" s="10" t="s">
        <v>24</v>
      </c>
      <c r="H9" s="10" t="s">
        <v>22</v>
      </c>
      <c r="I9" s="11" t="s">
        <v>155</v>
      </c>
      <c r="J9" s="72" t="s">
        <v>156</v>
      </c>
      <c r="K9" s="241" t="s">
        <v>444</v>
      </c>
      <c r="L9" s="242" t="s">
        <v>150</v>
      </c>
      <c r="M9" s="242" t="s">
        <v>151</v>
      </c>
      <c r="N9" s="242" t="s">
        <v>152</v>
      </c>
      <c r="O9" s="243"/>
      <c r="P9" s="243"/>
      <c r="Q9" s="243"/>
      <c r="R9" s="244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  <c r="FQ9" s="81"/>
      <c r="FR9" s="81"/>
      <c r="FS9" s="81"/>
      <c r="FT9" s="81"/>
      <c r="FU9" s="81"/>
      <c r="FV9" s="81"/>
      <c r="FW9" s="81"/>
      <c r="FX9" s="81"/>
      <c r="FY9" s="81"/>
      <c r="FZ9" s="81"/>
      <c r="GA9" s="81"/>
      <c r="GB9" s="81"/>
      <c r="GC9" s="81"/>
      <c r="GD9" s="81"/>
      <c r="GE9" s="81"/>
      <c r="GF9" s="81"/>
      <c r="GG9" s="81"/>
      <c r="GH9" s="81"/>
      <c r="GI9" s="81"/>
      <c r="GJ9" s="81"/>
      <c r="GK9" s="81"/>
      <c r="GL9" s="81"/>
      <c r="GM9" s="81"/>
      <c r="GN9" s="81"/>
      <c r="GO9" s="81"/>
      <c r="GP9" s="81"/>
      <c r="GQ9" s="81"/>
      <c r="GR9" s="81"/>
      <c r="GS9" s="81"/>
      <c r="GT9" s="81"/>
      <c r="GU9" s="81"/>
      <c r="GV9" s="81"/>
      <c r="GW9" s="81"/>
      <c r="GX9" s="81"/>
      <c r="GY9" s="81"/>
      <c r="GZ9" s="81"/>
      <c r="HA9" s="81"/>
      <c r="HB9" s="81"/>
      <c r="HC9" s="81"/>
      <c r="HD9" s="81"/>
      <c r="HE9" s="81"/>
      <c r="HF9" s="81"/>
      <c r="HG9" s="81"/>
      <c r="HH9" s="81"/>
      <c r="HI9" s="81"/>
      <c r="HJ9" s="81"/>
      <c r="HK9" s="81"/>
      <c r="HL9" s="81"/>
      <c r="HM9" s="81"/>
      <c r="HN9" s="81"/>
      <c r="HO9" s="81"/>
      <c r="HP9" s="81"/>
      <c r="HQ9" s="81"/>
      <c r="HR9" s="81"/>
      <c r="HS9" s="81"/>
      <c r="HT9" s="81"/>
      <c r="HU9" s="81"/>
      <c r="HV9" s="81"/>
      <c r="HW9" s="81"/>
      <c r="HX9" s="81"/>
      <c r="HY9" s="81"/>
      <c r="HZ9" s="81"/>
      <c r="IA9" s="81"/>
      <c r="IB9" s="81"/>
      <c r="IC9" s="81"/>
      <c r="ID9" s="81"/>
      <c r="IE9" s="81"/>
      <c r="IF9" s="81"/>
      <c r="IG9" s="81"/>
      <c r="IH9" s="81"/>
      <c r="II9" s="81"/>
      <c r="IJ9" s="81"/>
      <c r="IK9" s="81"/>
      <c r="IL9" s="81"/>
    </row>
    <row r="10" spans="1:246" s="183" customFormat="1" ht="21" customHeight="1">
      <c r="A10" s="236"/>
      <c r="B10" s="121" t="s">
        <v>210</v>
      </c>
      <c r="C10" s="117"/>
      <c r="D10" s="13"/>
      <c r="E10" s="12"/>
      <c r="F10" s="12"/>
      <c r="G10" s="12"/>
      <c r="H10" s="12"/>
      <c r="I10" s="14"/>
      <c r="J10" s="73"/>
      <c r="K10" s="243"/>
      <c r="L10" s="245"/>
      <c r="M10" s="245"/>
      <c r="N10" s="242"/>
      <c r="O10" s="246"/>
      <c r="P10" s="246"/>
      <c r="Q10" s="244"/>
      <c r="R10" s="244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  <c r="FF10" s="81"/>
      <c r="FG10" s="81"/>
      <c r="FH10" s="81"/>
      <c r="FI10" s="81"/>
      <c r="FJ10" s="81"/>
      <c r="FK10" s="81"/>
      <c r="FL10" s="81"/>
      <c r="FM10" s="81"/>
      <c r="FN10" s="81"/>
      <c r="FO10" s="81"/>
      <c r="FP10" s="81"/>
      <c r="FQ10" s="81"/>
      <c r="FR10" s="81"/>
      <c r="FS10" s="81"/>
      <c r="FT10" s="81"/>
      <c r="FU10" s="81"/>
      <c r="FV10" s="81"/>
      <c r="FW10" s="81"/>
      <c r="FX10" s="81"/>
      <c r="FY10" s="81"/>
      <c r="FZ10" s="81"/>
      <c r="GA10" s="81"/>
      <c r="GB10" s="81"/>
      <c r="GC10" s="81"/>
      <c r="GD10" s="81"/>
      <c r="GE10" s="81"/>
      <c r="GF10" s="81"/>
      <c r="GG10" s="81"/>
      <c r="GH10" s="81"/>
      <c r="GI10" s="81"/>
      <c r="GJ10" s="81"/>
      <c r="GK10" s="81"/>
      <c r="GL10" s="81"/>
      <c r="GM10" s="81"/>
      <c r="GN10" s="81"/>
      <c r="GO10" s="81"/>
      <c r="GP10" s="81"/>
      <c r="GQ10" s="81"/>
      <c r="GR10" s="81"/>
      <c r="GS10" s="81"/>
      <c r="GT10" s="81"/>
      <c r="GU10" s="81"/>
      <c r="GV10" s="81"/>
      <c r="GW10" s="81"/>
      <c r="GX10" s="81"/>
      <c r="GY10" s="81"/>
      <c r="GZ10" s="81"/>
      <c r="HA10" s="81"/>
      <c r="HB10" s="81"/>
      <c r="HC10" s="81"/>
      <c r="HD10" s="81"/>
      <c r="HE10" s="81"/>
      <c r="HF10" s="81"/>
      <c r="HG10" s="81"/>
      <c r="HH10" s="81"/>
      <c r="HI10" s="81"/>
      <c r="HJ10" s="81"/>
      <c r="HK10" s="81"/>
      <c r="HL10" s="81"/>
      <c r="HM10" s="81"/>
      <c r="HN10" s="81"/>
      <c r="HO10" s="81"/>
      <c r="HP10" s="81"/>
      <c r="HQ10" s="81"/>
      <c r="HR10" s="81"/>
      <c r="HS10" s="81"/>
      <c r="HT10" s="81"/>
      <c r="HU10" s="81"/>
      <c r="HV10" s="81"/>
      <c r="HW10" s="81"/>
      <c r="HX10" s="81"/>
      <c r="HY10" s="81"/>
      <c r="HZ10" s="81"/>
      <c r="IA10" s="81"/>
      <c r="IB10" s="81"/>
      <c r="IC10" s="81"/>
      <c r="ID10" s="81"/>
      <c r="IE10" s="81"/>
      <c r="IF10" s="81"/>
      <c r="IG10" s="81"/>
      <c r="IH10" s="81"/>
      <c r="II10" s="81"/>
      <c r="IJ10" s="81"/>
      <c r="IK10" s="81"/>
      <c r="IL10" s="81"/>
    </row>
    <row r="11" spans="1:246" ht="18" customHeight="1">
      <c r="A11" s="272" t="s">
        <v>747</v>
      </c>
      <c r="B11" s="122" t="s">
        <v>187</v>
      </c>
      <c r="C11" s="62" t="s">
        <v>193</v>
      </c>
      <c r="D11" s="52">
        <v>677.04</v>
      </c>
      <c r="E11" s="53" t="s">
        <v>439</v>
      </c>
      <c r="F11" s="17"/>
      <c r="G11" s="17"/>
      <c r="H11" s="17"/>
      <c r="I11" s="51">
        <v>0</v>
      </c>
      <c r="J11" s="239">
        <f t="shared" ref="J11:J18" si="0">I11*D11</f>
        <v>0</v>
      </c>
      <c r="K11" s="247"/>
      <c r="L11" s="242"/>
      <c r="M11" s="248"/>
      <c r="N11" s="248"/>
      <c r="O11" s="247"/>
      <c r="P11" s="247"/>
    </row>
    <row r="12" spans="1:246" ht="18" customHeight="1">
      <c r="A12" s="272"/>
      <c r="B12" s="123" t="s">
        <v>188</v>
      </c>
      <c r="C12" s="61" t="s">
        <v>194</v>
      </c>
      <c r="D12" s="52">
        <v>1081.5999999999999</v>
      </c>
      <c r="E12" s="54" t="s">
        <v>439</v>
      </c>
      <c r="F12" s="55"/>
      <c r="G12" s="55"/>
      <c r="H12" s="55"/>
      <c r="I12" s="56">
        <v>0</v>
      </c>
      <c r="J12" s="240">
        <f t="shared" si="0"/>
        <v>0</v>
      </c>
      <c r="K12" s="247"/>
      <c r="L12" s="242"/>
      <c r="M12" s="248"/>
      <c r="N12" s="248"/>
      <c r="O12" s="247"/>
      <c r="P12" s="247"/>
    </row>
    <row r="13" spans="1:246" s="183" customFormat="1" ht="21" customHeight="1">
      <c r="A13" s="272"/>
      <c r="B13" s="121" t="s">
        <v>211</v>
      </c>
      <c r="C13" s="117"/>
      <c r="D13" s="13"/>
      <c r="E13" s="12"/>
      <c r="F13" s="12"/>
      <c r="G13" s="12"/>
      <c r="H13" s="12"/>
      <c r="I13" s="14"/>
      <c r="J13" s="73"/>
      <c r="K13" s="243"/>
      <c r="L13" s="245"/>
      <c r="M13" s="245"/>
      <c r="N13" s="242"/>
      <c r="O13" s="246"/>
      <c r="P13" s="246"/>
      <c r="Q13" s="244"/>
      <c r="R13" s="244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1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1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1"/>
      <c r="DH13" s="81"/>
      <c r="DI13" s="81"/>
      <c r="DJ13" s="81"/>
      <c r="DK13" s="81"/>
      <c r="DL13" s="81"/>
      <c r="DM13" s="81"/>
      <c r="DN13" s="81"/>
      <c r="DO13" s="81"/>
      <c r="DP13" s="81"/>
      <c r="DQ13" s="81"/>
      <c r="DR13" s="81"/>
      <c r="DS13" s="81"/>
      <c r="DT13" s="81"/>
      <c r="DU13" s="81"/>
      <c r="DV13" s="81"/>
      <c r="DW13" s="81"/>
      <c r="DX13" s="81"/>
      <c r="DY13" s="81"/>
      <c r="DZ13" s="81"/>
      <c r="EA13" s="81"/>
      <c r="EB13" s="81"/>
      <c r="EC13" s="81"/>
      <c r="ED13" s="81"/>
      <c r="EE13" s="81"/>
      <c r="EF13" s="81"/>
      <c r="EG13" s="81"/>
      <c r="EH13" s="81"/>
      <c r="EI13" s="81"/>
      <c r="EJ13" s="81"/>
      <c r="EK13" s="81"/>
      <c r="EL13" s="81"/>
      <c r="EM13" s="81"/>
      <c r="EN13" s="81"/>
      <c r="EO13" s="81"/>
      <c r="EP13" s="81"/>
      <c r="EQ13" s="81"/>
      <c r="ER13" s="81"/>
      <c r="ES13" s="81"/>
      <c r="ET13" s="81"/>
      <c r="EU13" s="81"/>
      <c r="EV13" s="81"/>
      <c r="EW13" s="81"/>
      <c r="EX13" s="81"/>
      <c r="EY13" s="81"/>
      <c r="EZ13" s="81"/>
      <c r="FA13" s="81"/>
      <c r="FB13" s="81"/>
      <c r="FC13" s="81"/>
      <c r="FD13" s="81"/>
      <c r="FE13" s="81"/>
      <c r="FF13" s="81"/>
      <c r="FG13" s="81"/>
      <c r="FH13" s="81"/>
      <c r="FI13" s="81"/>
      <c r="FJ13" s="81"/>
      <c r="FK13" s="81"/>
      <c r="FL13" s="81"/>
      <c r="FM13" s="81"/>
      <c r="FN13" s="81"/>
      <c r="FO13" s="81"/>
      <c r="FP13" s="81"/>
      <c r="FQ13" s="81"/>
      <c r="FR13" s="81"/>
      <c r="FS13" s="81"/>
      <c r="FT13" s="81"/>
      <c r="FU13" s="81"/>
      <c r="FV13" s="81"/>
      <c r="FW13" s="81"/>
      <c r="FX13" s="81"/>
      <c r="FY13" s="81"/>
      <c r="FZ13" s="81"/>
      <c r="GA13" s="81"/>
      <c r="GB13" s="81"/>
      <c r="GC13" s="81"/>
      <c r="GD13" s="81"/>
      <c r="GE13" s="81"/>
      <c r="GF13" s="81"/>
      <c r="GG13" s="81"/>
      <c r="GH13" s="81"/>
      <c r="GI13" s="81"/>
      <c r="GJ13" s="81"/>
      <c r="GK13" s="81"/>
      <c r="GL13" s="81"/>
      <c r="GM13" s="81"/>
      <c r="GN13" s="81"/>
      <c r="GO13" s="81"/>
      <c r="GP13" s="81"/>
      <c r="GQ13" s="81"/>
      <c r="GR13" s="81"/>
      <c r="GS13" s="81"/>
      <c r="GT13" s="81"/>
      <c r="GU13" s="81"/>
      <c r="GV13" s="81"/>
      <c r="GW13" s="81"/>
      <c r="GX13" s="81"/>
      <c r="GY13" s="81"/>
      <c r="GZ13" s="81"/>
      <c r="HA13" s="81"/>
      <c r="HB13" s="81"/>
      <c r="HC13" s="81"/>
      <c r="HD13" s="81"/>
      <c r="HE13" s="81"/>
      <c r="HF13" s="81"/>
      <c r="HG13" s="81"/>
      <c r="HH13" s="81"/>
      <c r="HI13" s="81"/>
      <c r="HJ13" s="81"/>
      <c r="HK13" s="81"/>
      <c r="HL13" s="81"/>
      <c r="HM13" s="81"/>
      <c r="HN13" s="81"/>
      <c r="HO13" s="81"/>
      <c r="HP13" s="81"/>
      <c r="HQ13" s="81"/>
      <c r="HR13" s="81"/>
      <c r="HS13" s="81"/>
      <c r="HT13" s="81"/>
      <c r="HU13" s="81"/>
      <c r="HV13" s="81"/>
      <c r="HW13" s="81"/>
      <c r="HX13" s="81"/>
      <c r="HY13" s="81"/>
      <c r="HZ13" s="81"/>
      <c r="IA13" s="81"/>
      <c r="IB13" s="81"/>
      <c r="IC13" s="81"/>
      <c r="ID13" s="81"/>
      <c r="IE13" s="81"/>
      <c r="IF13" s="81"/>
      <c r="IG13" s="81"/>
      <c r="IH13" s="81"/>
      <c r="II13" s="81"/>
      <c r="IJ13" s="81"/>
      <c r="IK13" s="81"/>
      <c r="IL13" s="81"/>
    </row>
    <row r="14" spans="1:246" ht="18" customHeight="1">
      <c r="A14" s="272"/>
      <c r="B14" s="122" t="s">
        <v>186</v>
      </c>
      <c r="C14" s="62" t="s">
        <v>195</v>
      </c>
      <c r="D14" s="52">
        <v>665.18</v>
      </c>
      <c r="E14" s="53" t="s">
        <v>439</v>
      </c>
      <c r="F14" s="17"/>
      <c r="G14" s="17"/>
      <c r="H14" s="17"/>
      <c r="I14" s="51">
        <v>0</v>
      </c>
      <c r="J14" s="239">
        <f t="shared" si="0"/>
        <v>0</v>
      </c>
      <c r="K14" s="247"/>
      <c r="L14" s="242"/>
      <c r="M14" s="248"/>
      <c r="N14" s="248"/>
      <c r="O14" s="247"/>
      <c r="P14" s="247"/>
    </row>
    <row r="15" spans="1:246" ht="18" customHeight="1">
      <c r="A15" s="272"/>
      <c r="B15" s="123" t="s">
        <v>189</v>
      </c>
      <c r="C15" s="61" t="s">
        <v>196</v>
      </c>
      <c r="D15" s="52">
        <v>709.8</v>
      </c>
      <c r="E15" s="54" t="s">
        <v>439</v>
      </c>
      <c r="F15" s="55"/>
      <c r="G15" s="55"/>
      <c r="H15" s="55"/>
      <c r="I15" s="56">
        <v>0</v>
      </c>
      <c r="J15" s="240">
        <f t="shared" si="0"/>
        <v>0</v>
      </c>
      <c r="K15" s="247"/>
      <c r="L15" s="242"/>
      <c r="M15" s="248"/>
      <c r="N15" s="248"/>
      <c r="O15" s="247"/>
      <c r="P15" s="247"/>
    </row>
    <row r="16" spans="1:246" ht="18" customHeight="1">
      <c r="A16" s="272"/>
      <c r="B16" s="122" t="s">
        <v>190</v>
      </c>
      <c r="C16" s="62" t="s">
        <v>197</v>
      </c>
      <c r="D16" s="52">
        <v>746.3</v>
      </c>
      <c r="E16" s="53" t="s">
        <v>439</v>
      </c>
      <c r="F16" s="17"/>
      <c r="G16" s="17"/>
      <c r="H16" s="17"/>
      <c r="I16" s="51">
        <v>0</v>
      </c>
      <c r="J16" s="239">
        <f t="shared" si="0"/>
        <v>0</v>
      </c>
      <c r="K16" s="247"/>
      <c r="L16" s="242"/>
      <c r="M16" s="248"/>
      <c r="N16" s="248"/>
      <c r="O16" s="247"/>
      <c r="P16" s="247"/>
    </row>
    <row r="17" spans="1:246" ht="18" customHeight="1">
      <c r="A17" s="272"/>
      <c r="B17" s="123" t="s">
        <v>191</v>
      </c>
      <c r="C17" s="61" t="s">
        <v>198</v>
      </c>
      <c r="D17" s="52">
        <v>843.65</v>
      </c>
      <c r="E17" s="54" t="s">
        <v>439</v>
      </c>
      <c r="F17" s="55"/>
      <c r="G17" s="55"/>
      <c r="H17" s="55"/>
      <c r="I17" s="56">
        <v>0</v>
      </c>
      <c r="J17" s="240">
        <f t="shared" si="0"/>
        <v>0</v>
      </c>
      <c r="K17" s="247"/>
      <c r="L17" s="242"/>
      <c r="M17" s="248"/>
      <c r="N17" s="248"/>
      <c r="O17" s="247"/>
      <c r="P17" s="247"/>
    </row>
    <row r="18" spans="1:246" ht="18" customHeight="1">
      <c r="A18" s="272"/>
      <c r="B18" s="122" t="s">
        <v>192</v>
      </c>
      <c r="C18" s="62" t="s">
        <v>199</v>
      </c>
      <c r="D18" s="52">
        <v>1011.3</v>
      </c>
      <c r="E18" s="53" t="s">
        <v>439</v>
      </c>
      <c r="F18" s="17"/>
      <c r="G18" s="17"/>
      <c r="H18" s="17"/>
      <c r="I18" s="51">
        <v>0</v>
      </c>
      <c r="J18" s="239">
        <f t="shared" si="0"/>
        <v>0</v>
      </c>
      <c r="K18" s="247"/>
      <c r="L18" s="242"/>
      <c r="M18" s="248"/>
      <c r="N18" s="248"/>
      <c r="O18" s="247"/>
      <c r="P18" s="247"/>
    </row>
    <row r="19" spans="1:246" s="183" customFormat="1" ht="21" customHeight="1">
      <c r="A19" s="272"/>
      <c r="B19" s="121" t="s">
        <v>212</v>
      </c>
      <c r="C19" s="117"/>
      <c r="D19" s="13"/>
      <c r="E19" s="12"/>
      <c r="F19" s="12"/>
      <c r="G19" s="12"/>
      <c r="H19" s="12"/>
      <c r="I19" s="14"/>
      <c r="J19" s="73"/>
      <c r="K19" s="243"/>
      <c r="L19" s="245"/>
      <c r="M19" s="245"/>
      <c r="N19" s="242"/>
      <c r="O19" s="246"/>
      <c r="P19" s="246"/>
      <c r="Q19" s="244"/>
      <c r="R19" s="244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1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1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1"/>
      <c r="DH19" s="81"/>
      <c r="DI19" s="81"/>
      <c r="DJ19" s="81"/>
      <c r="DK19" s="81"/>
      <c r="DL19" s="81"/>
      <c r="DM19" s="81"/>
      <c r="DN19" s="81"/>
      <c r="DO19" s="81"/>
      <c r="DP19" s="81"/>
      <c r="DQ19" s="81"/>
      <c r="DR19" s="81"/>
      <c r="DS19" s="81"/>
      <c r="DT19" s="81"/>
      <c r="DU19" s="81"/>
      <c r="DV19" s="81"/>
      <c r="DW19" s="81"/>
      <c r="DX19" s="81"/>
      <c r="DY19" s="81"/>
      <c r="DZ19" s="81"/>
      <c r="EA19" s="81"/>
      <c r="EB19" s="81"/>
      <c r="EC19" s="81"/>
      <c r="ED19" s="81"/>
      <c r="EE19" s="81"/>
      <c r="EF19" s="81"/>
      <c r="EG19" s="81"/>
      <c r="EH19" s="81"/>
      <c r="EI19" s="81"/>
      <c r="EJ19" s="81"/>
      <c r="EK19" s="81"/>
      <c r="EL19" s="81"/>
      <c r="EM19" s="81"/>
      <c r="EN19" s="81"/>
      <c r="EO19" s="81"/>
      <c r="EP19" s="81"/>
      <c r="EQ19" s="81"/>
      <c r="ER19" s="81"/>
      <c r="ES19" s="81"/>
      <c r="ET19" s="81"/>
      <c r="EU19" s="81"/>
      <c r="EV19" s="81"/>
      <c r="EW19" s="81"/>
      <c r="EX19" s="81"/>
      <c r="EY19" s="81"/>
      <c r="EZ19" s="81"/>
      <c r="FA19" s="81"/>
      <c r="FB19" s="81"/>
      <c r="FC19" s="81"/>
      <c r="FD19" s="81"/>
      <c r="FE19" s="81"/>
      <c r="FF19" s="81"/>
      <c r="FG19" s="81"/>
      <c r="FH19" s="81"/>
      <c r="FI19" s="81"/>
      <c r="FJ19" s="81"/>
      <c r="FK19" s="81"/>
      <c r="FL19" s="81"/>
      <c r="FM19" s="81"/>
      <c r="FN19" s="81"/>
      <c r="FO19" s="81"/>
      <c r="FP19" s="81"/>
      <c r="FQ19" s="81"/>
      <c r="FR19" s="81"/>
      <c r="FS19" s="81"/>
      <c r="FT19" s="81"/>
      <c r="FU19" s="81"/>
      <c r="FV19" s="81"/>
      <c r="FW19" s="81"/>
      <c r="FX19" s="81"/>
      <c r="FY19" s="81"/>
      <c r="FZ19" s="81"/>
      <c r="GA19" s="81"/>
      <c r="GB19" s="81"/>
      <c r="GC19" s="81"/>
      <c r="GD19" s="81"/>
      <c r="GE19" s="81"/>
      <c r="GF19" s="81"/>
      <c r="GG19" s="81"/>
      <c r="GH19" s="81"/>
      <c r="GI19" s="81"/>
      <c r="GJ19" s="81"/>
      <c r="GK19" s="81"/>
      <c r="GL19" s="81"/>
      <c r="GM19" s="81"/>
      <c r="GN19" s="81"/>
      <c r="GO19" s="81"/>
      <c r="GP19" s="81"/>
      <c r="GQ19" s="81"/>
      <c r="GR19" s="81"/>
      <c r="GS19" s="81"/>
      <c r="GT19" s="81"/>
      <c r="GU19" s="81"/>
      <c r="GV19" s="81"/>
      <c r="GW19" s="81"/>
      <c r="GX19" s="81"/>
      <c r="GY19" s="81"/>
      <c r="GZ19" s="81"/>
      <c r="HA19" s="81"/>
      <c r="HB19" s="81"/>
      <c r="HC19" s="81"/>
      <c r="HD19" s="81"/>
      <c r="HE19" s="81"/>
      <c r="HF19" s="81"/>
      <c r="HG19" s="81"/>
      <c r="HH19" s="81"/>
      <c r="HI19" s="81"/>
      <c r="HJ19" s="81"/>
      <c r="HK19" s="81"/>
      <c r="HL19" s="81"/>
      <c r="HM19" s="81"/>
      <c r="HN19" s="81"/>
      <c r="HO19" s="81"/>
      <c r="HP19" s="81"/>
      <c r="HQ19" s="81"/>
      <c r="HR19" s="81"/>
      <c r="HS19" s="81"/>
      <c r="HT19" s="81"/>
      <c r="HU19" s="81"/>
      <c r="HV19" s="81"/>
      <c r="HW19" s="81"/>
      <c r="HX19" s="81"/>
      <c r="HY19" s="81"/>
      <c r="HZ19" s="81"/>
      <c r="IA19" s="81"/>
      <c r="IB19" s="81"/>
      <c r="IC19" s="81"/>
      <c r="ID19" s="81"/>
      <c r="IE19" s="81"/>
      <c r="IF19" s="81"/>
      <c r="IG19" s="81"/>
      <c r="IH19" s="81"/>
      <c r="II19" s="81"/>
      <c r="IJ19" s="81"/>
      <c r="IK19" s="81"/>
      <c r="IL19" s="81"/>
    </row>
    <row r="20" spans="1:246" ht="18" customHeight="1">
      <c r="A20" s="272"/>
      <c r="B20" s="123" t="s">
        <v>200</v>
      </c>
      <c r="C20" s="61" t="s">
        <v>205</v>
      </c>
      <c r="D20" s="52">
        <v>2003.82</v>
      </c>
      <c r="E20" s="54" t="s">
        <v>439</v>
      </c>
      <c r="F20" s="55"/>
      <c r="G20" s="55"/>
      <c r="H20" s="55"/>
      <c r="I20" s="56">
        <v>0</v>
      </c>
      <c r="J20" s="240">
        <f t="shared" ref="J20:J29" si="1">I20*D20</f>
        <v>0</v>
      </c>
      <c r="K20" s="247"/>
      <c r="L20" s="242"/>
      <c r="M20" s="248"/>
      <c r="N20" s="248"/>
      <c r="O20" s="247"/>
      <c r="P20" s="247"/>
    </row>
    <row r="21" spans="1:246" ht="18" customHeight="1">
      <c r="A21" s="272"/>
      <c r="B21" s="122" t="s">
        <v>201</v>
      </c>
      <c r="C21" s="62" t="s">
        <v>206</v>
      </c>
      <c r="D21" s="52">
        <v>2238.6</v>
      </c>
      <c r="E21" s="53" t="s">
        <v>439</v>
      </c>
      <c r="F21" s="17"/>
      <c r="G21" s="17"/>
      <c r="H21" s="17"/>
      <c r="I21" s="51">
        <v>0</v>
      </c>
      <c r="J21" s="239">
        <f t="shared" si="1"/>
        <v>0</v>
      </c>
      <c r="K21" s="247"/>
      <c r="L21" s="242"/>
      <c r="M21" s="248"/>
      <c r="N21" s="248"/>
      <c r="O21" s="247"/>
      <c r="P21" s="247"/>
    </row>
    <row r="22" spans="1:246" ht="18" customHeight="1">
      <c r="A22" s="272"/>
      <c r="B22" s="123" t="s">
        <v>202</v>
      </c>
      <c r="C22" s="61" t="s">
        <v>203</v>
      </c>
      <c r="D22" s="52">
        <v>152.88</v>
      </c>
      <c r="E22" s="54" t="s">
        <v>439</v>
      </c>
      <c r="F22" s="55"/>
      <c r="G22" s="55"/>
      <c r="H22" s="55"/>
      <c r="I22" s="56">
        <v>0</v>
      </c>
      <c r="J22" s="240">
        <f t="shared" si="1"/>
        <v>0</v>
      </c>
      <c r="K22" s="247"/>
      <c r="L22" s="242"/>
      <c r="M22" s="248"/>
      <c r="N22" s="248"/>
      <c r="O22" s="247"/>
      <c r="P22" s="247"/>
    </row>
    <row r="23" spans="1:246" s="183" customFormat="1" ht="21" customHeight="1">
      <c r="A23" s="272"/>
      <c r="B23" s="121" t="s">
        <v>213</v>
      </c>
      <c r="C23" s="117"/>
      <c r="D23" s="13"/>
      <c r="E23" s="12"/>
      <c r="F23" s="12"/>
      <c r="G23" s="12"/>
      <c r="H23" s="12"/>
      <c r="I23" s="14"/>
      <c r="J23" s="73"/>
      <c r="K23" s="243"/>
      <c r="L23" s="245"/>
      <c r="M23" s="245"/>
      <c r="N23" s="242"/>
      <c r="O23" s="246"/>
      <c r="P23" s="246"/>
      <c r="Q23" s="244"/>
      <c r="R23" s="244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  <c r="DK23" s="81"/>
      <c r="DL23" s="81"/>
      <c r="DM23" s="81"/>
      <c r="DN23" s="81"/>
      <c r="DO23" s="81"/>
      <c r="DP23" s="81"/>
      <c r="DQ23" s="81"/>
      <c r="DR23" s="81"/>
      <c r="DS23" s="81"/>
      <c r="DT23" s="81"/>
      <c r="DU23" s="81"/>
      <c r="DV23" s="81"/>
      <c r="DW23" s="81"/>
      <c r="DX23" s="81"/>
      <c r="DY23" s="81"/>
      <c r="DZ23" s="81"/>
      <c r="EA23" s="81"/>
      <c r="EB23" s="81"/>
      <c r="EC23" s="81"/>
      <c r="ED23" s="81"/>
      <c r="EE23" s="81"/>
      <c r="EF23" s="81"/>
      <c r="EG23" s="81"/>
      <c r="EH23" s="81"/>
      <c r="EI23" s="81"/>
      <c r="EJ23" s="81"/>
      <c r="EK23" s="81"/>
      <c r="EL23" s="81"/>
      <c r="EM23" s="81"/>
      <c r="EN23" s="81"/>
      <c r="EO23" s="81"/>
      <c r="EP23" s="81"/>
      <c r="EQ23" s="81"/>
      <c r="ER23" s="81"/>
      <c r="ES23" s="81"/>
      <c r="ET23" s="81"/>
      <c r="EU23" s="81"/>
      <c r="EV23" s="81"/>
      <c r="EW23" s="81"/>
      <c r="EX23" s="81"/>
      <c r="EY23" s="81"/>
      <c r="EZ23" s="81"/>
      <c r="FA23" s="81"/>
      <c r="FB23" s="81"/>
      <c r="FC23" s="81"/>
      <c r="FD23" s="81"/>
      <c r="FE23" s="81"/>
      <c r="FF23" s="81"/>
      <c r="FG23" s="81"/>
      <c r="FH23" s="81"/>
      <c r="FI23" s="81"/>
      <c r="FJ23" s="81"/>
      <c r="FK23" s="81"/>
      <c r="FL23" s="81"/>
      <c r="FM23" s="81"/>
      <c r="FN23" s="81"/>
      <c r="FO23" s="81"/>
      <c r="FP23" s="81"/>
      <c r="FQ23" s="81"/>
      <c r="FR23" s="81"/>
      <c r="FS23" s="81"/>
      <c r="FT23" s="81"/>
      <c r="FU23" s="81"/>
      <c r="FV23" s="81"/>
      <c r="FW23" s="81"/>
      <c r="FX23" s="81"/>
      <c r="FY23" s="81"/>
      <c r="FZ23" s="81"/>
      <c r="GA23" s="81"/>
      <c r="GB23" s="81"/>
      <c r="GC23" s="81"/>
      <c r="GD23" s="81"/>
      <c r="GE23" s="81"/>
      <c r="GF23" s="81"/>
      <c r="GG23" s="81"/>
      <c r="GH23" s="81"/>
      <c r="GI23" s="81"/>
      <c r="GJ23" s="81"/>
      <c r="GK23" s="81"/>
      <c r="GL23" s="81"/>
      <c r="GM23" s="81"/>
      <c r="GN23" s="81"/>
      <c r="GO23" s="81"/>
      <c r="GP23" s="81"/>
      <c r="GQ23" s="81"/>
      <c r="GR23" s="81"/>
      <c r="GS23" s="81"/>
      <c r="GT23" s="81"/>
      <c r="GU23" s="81"/>
      <c r="GV23" s="81"/>
      <c r="GW23" s="81"/>
      <c r="GX23" s="81"/>
      <c r="GY23" s="81"/>
      <c r="GZ23" s="81"/>
      <c r="HA23" s="81"/>
      <c r="HB23" s="81"/>
      <c r="HC23" s="81"/>
      <c r="HD23" s="81"/>
      <c r="HE23" s="81"/>
      <c r="HF23" s="81"/>
      <c r="HG23" s="81"/>
      <c r="HH23" s="81"/>
      <c r="HI23" s="81"/>
      <c r="HJ23" s="81"/>
      <c r="HK23" s="81"/>
      <c r="HL23" s="81"/>
      <c r="HM23" s="81"/>
      <c r="HN23" s="81"/>
      <c r="HO23" s="81"/>
      <c r="HP23" s="81"/>
      <c r="HQ23" s="81"/>
      <c r="HR23" s="81"/>
      <c r="HS23" s="81"/>
      <c r="HT23" s="81"/>
      <c r="HU23" s="81"/>
      <c r="HV23" s="81"/>
      <c r="HW23" s="81"/>
      <c r="HX23" s="81"/>
      <c r="HY23" s="81"/>
      <c r="HZ23" s="81"/>
      <c r="IA23" s="81"/>
      <c r="IB23" s="81"/>
      <c r="IC23" s="81"/>
      <c r="ID23" s="81"/>
      <c r="IE23" s="81"/>
      <c r="IF23" s="81"/>
      <c r="IG23" s="81"/>
      <c r="IH23" s="81"/>
      <c r="II23" s="81"/>
      <c r="IJ23" s="81"/>
      <c r="IK23" s="81"/>
      <c r="IL23" s="81"/>
    </row>
    <row r="24" spans="1:246" ht="18" customHeight="1">
      <c r="A24" s="272"/>
      <c r="B24" s="123" t="s">
        <v>204</v>
      </c>
      <c r="C24" s="61" t="s">
        <v>207</v>
      </c>
      <c r="D24" s="52">
        <v>2380.56</v>
      </c>
      <c r="E24" s="54" t="s">
        <v>439</v>
      </c>
      <c r="F24" s="55"/>
      <c r="G24" s="55"/>
      <c r="H24" s="55"/>
      <c r="I24" s="56">
        <v>0</v>
      </c>
      <c r="J24" s="240">
        <f t="shared" si="1"/>
        <v>0</v>
      </c>
      <c r="K24" s="247"/>
      <c r="L24" s="242"/>
      <c r="M24" s="248"/>
      <c r="N24" s="248"/>
      <c r="O24" s="247"/>
      <c r="P24" s="247"/>
    </row>
    <row r="25" spans="1:246" ht="18" customHeight="1">
      <c r="A25" s="272"/>
      <c r="B25" s="122" t="s">
        <v>202</v>
      </c>
      <c r="C25" s="62" t="s">
        <v>203</v>
      </c>
      <c r="D25" s="52">
        <v>152.88</v>
      </c>
      <c r="E25" s="53" t="s">
        <v>439</v>
      </c>
      <c r="F25" s="57"/>
      <c r="G25" s="57"/>
      <c r="H25" s="57"/>
      <c r="I25" s="51">
        <v>0</v>
      </c>
      <c r="J25" s="239">
        <f t="shared" si="1"/>
        <v>0</v>
      </c>
      <c r="K25" s="247"/>
      <c r="L25" s="242"/>
      <c r="M25" s="248"/>
      <c r="N25" s="248"/>
      <c r="O25" s="247"/>
      <c r="P25" s="247"/>
    </row>
    <row r="26" spans="1:246" s="183" customFormat="1" ht="21" customHeight="1">
      <c r="A26" s="272"/>
      <c r="B26" s="121" t="s">
        <v>214</v>
      </c>
      <c r="C26" s="117"/>
      <c r="D26" s="13"/>
      <c r="E26" s="12"/>
      <c r="F26" s="12"/>
      <c r="G26" s="12"/>
      <c r="H26" s="12"/>
      <c r="I26" s="14"/>
      <c r="J26" s="73"/>
      <c r="K26" s="243"/>
      <c r="L26" s="245"/>
      <c r="M26" s="245"/>
      <c r="N26" s="242"/>
      <c r="O26" s="246"/>
      <c r="P26" s="246"/>
      <c r="Q26" s="244"/>
      <c r="R26" s="244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  <c r="EQ26" s="81"/>
      <c r="ER26" s="81"/>
      <c r="ES26" s="81"/>
      <c r="ET26" s="81"/>
      <c r="EU26" s="81"/>
      <c r="EV26" s="81"/>
      <c r="EW26" s="81"/>
      <c r="EX26" s="81"/>
      <c r="EY26" s="81"/>
      <c r="EZ26" s="81"/>
      <c r="FA26" s="81"/>
      <c r="FB26" s="81"/>
      <c r="FC26" s="81"/>
      <c r="FD26" s="81"/>
      <c r="FE26" s="81"/>
      <c r="FF26" s="81"/>
      <c r="FG26" s="81"/>
      <c r="FH26" s="81"/>
      <c r="FI26" s="81"/>
      <c r="FJ26" s="81"/>
      <c r="FK26" s="81"/>
      <c r="FL26" s="81"/>
      <c r="FM26" s="81"/>
      <c r="FN26" s="81"/>
      <c r="FO26" s="81"/>
      <c r="FP26" s="81"/>
      <c r="FQ26" s="81"/>
      <c r="FR26" s="81"/>
      <c r="FS26" s="81"/>
      <c r="FT26" s="81"/>
      <c r="FU26" s="81"/>
      <c r="FV26" s="81"/>
      <c r="FW26" s="81"/>
      <c r="FX26" s="81"/>
      <c r="FY26" s="81"/>
      <c r="FZ26" s="81"/>
      <c r="GA26" s="81"/>
      <c r="GB26" s="81"/>
      <c r="GC26" s="81"/>
      <c r="GD26" s="81"/>
      <c r="GE26" s="81"/>
      <c r="GF26" s="81"/>
      <c r="GG26" s="81"/>
      <c r="GH26" s="81"/>
      <c r="GI26" s="81"/>
      <c r="GJ26" s="81"/>
      <c r="GK26" s="81"/>
      <c r="GL26" s="81"/>
      <c r="GM26" s="81"/>
      <c r="GN26" s="81"/>
      <c r="GO26" s="81"/>
      <c r="GP26" s="81"/>
      <c r="GQ26" s="81"/>
      <c r="GR26" s="81"/>
      <c r="GS26" s="81"/>
      <c r="GT26" s="81"/>
      <c r="GU26" s="81"/>
      <c r="GV26" s="81"/>
      <c r="GW26" s="81"/>
      <c r="GX26" s="81"/>
      <c r="GY26" s="81"/>
      <c r="GZ26" s="81"/>
      <c r="HA26" s="81"/>
      <c r="HB26" s="81"/>
      <c r="HC26" s="81"/>
      <c r="HD26" s="81"/>
      <c r="HE26" s="81"/>
      <c r="HF26" s="81"/>
      <c r="HG26" s="81"/>
      <c r="HH26" s="81"/>
      <c r="HI26" s="81"/>
      <c r="HJ26" s="81"/>
      <c r="HK26" s="81"/>
      <c r="HL26" s="81"/>
      <c r="HM26" s="81"/>
      <c r="HN26" s="81"/>
      <c r="HO26" s="81"/>
      <c r="HP26" s="81"/>
      <c r="HQ26" s="81"/>
      <c r="HR26" s="81"/>
      <c r="HS26" s="81"/>
      <c r="HT26" s="81"/>
      <c r="HU26" s="81"/>
      <c r="HV26" s="81"/>
      <c r="HW26" s="81"/>
      <c r="HX26" s="81"/>
      <c r="HY26" s="81"/>
      <c r="HZ26" s="81"/>
      <c r="IA26" s="81"/>
      <c r="IB26" s="81"/>
      <c r="IC26" s="81"/>
      <c r="ID26" s="81"/>
      <c r="IE26" s="81"/>
      <c r="IF26" s="81"/>
      <c r="IG26" s="81"/>
      <c r="IH26" s="81"/>
      <c r="II26" s="81"/>
      <c r="IJ26" s="81"/>
      <c r="IK26" s="81"/>
      <c r="IL26" s="81"/>
    </row>
    <row r="27" spans="1:246" ht="18" customHeight="1">
      <c r="A27" s="272"/>
      <c r="B27" s="122" t="s">
        <v>208</v>
      </c>
      <c r="C27" s="62" t="s">
        <v>216</v>
      </c>
      <c r="D27" s="52">
        <v>1125.75</v>
      </c>
      <c r="E27" s="53" t="s">
        <v>439</v>
      </c>
      <c r="F27" s="17"/>
      <c r="G27" s="17"/>
      <c r="H27" s="17"/>
      <c r="I27" s="51">
        <v>0</v>
      </c>
      <c r="J27" s="239">
        <f>I27*D27</f>
        <v>0</v>
      </c>
      <c r="K27" s="247"/>
      <c r="L27" s="242"/>
      <c r="M27" s="248"/>
      <c r="N27" s="248"/>
      <c r="O27" s="247"/>
      <c r="P27" s="247"/>
    </row>
    <row r="28" spans="1:246" ht="18" customHeight="1">
      <c r="A28" s="272"/>
      <c r="B28" s="123" t="s">
        <v>209</v>
      </c>
      <c r="C28" s="61" t="s">
        <v>215</v>
      </c>
      <c r="D28" s="52">
        <v>1517.93</v>
      </c>
      <c r="E28" s="54" t="s">
        <v>439</v>
      </c>
      <c r="F28" s="55"/>
      <c r="G28" s="55"/>
      <c r="H28" s="55"/>
      <c r="I28" s="56">
        <v>0</v>
      </c>
      <c r="J28" s="240">
        <f>I28*D28</f>
        <v>0</v>
      </c>
      <c r="K28" s="247"/>
      <c r="L28" s="242"/>
      <c r="M28" s="248"/>
      <c r="N28" s="248"/>
      <c r="O28" s="247"/>
      <c r="P28" s="247"/>
    </row>
    <row r="29" spans="1:246" ht="18" customHeight="1">
      <c r="A29" s="272"/>
      <c r="B29" s="122" t="s">
        <v>217</v>
      </c>
      <c r="C29" s="62" t="s">
        <v>384</v>
      </c>
      <c r="D29" s="52">
        <v>322.14</v>
      </c>
      <c r="E29" s="53" t="s">
        <v>439</v>
      </c>
      <c r="F29" s="17"/>
      <c r="G29" s="17"/>
      <c r="H29" s="17"/>
      <c r="I29" s="51">
        <v>0</v>
      </c>
      <c r="J29" s="239">
        <f t="shared" si="1"/>
        <v>0</v>
      </c>
      <c r="K29" s="247"/>
      <c r="L29" s="242"/>
      <c r="M29" s="248"/>
      <c r="N29" s="248"/>
      <c r="O29" s="247"/>
      <c r="P29" s="247"/>
    </row>
    <row r="30" spans="1:246" s="183" customFormat="1" ht="21" customHeight="1">
      <c r="A30" s="141"/>
      <c r="B30" s="121" t="s">
        <v>389</v>
      </c>
      <c r="C30" s="117"/>
      <c r="D30" s="13"/>
      <c r="E30" s="12"/>
      <c r="F30" s="12"/>
      <c r="G30" s="12"/>
      <c r="H30" s="12"/>
      <c r="I30" s="14"/>
      <c r="J30" s="73"/>
      <c r="K30" s="243"/>
      <c r="L30" s="245"/>
      <c r="M30" s="245"/>
      <c r="N30" s="242"/>
      <c r="O30" s="246"/>
      <c r="P30" s="246"/>
      <c r="Q30" s="244"/>
      <c r="R30" s="244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  <c r="DK30" s="81"/>
      <c r="DL30" s="81"/>
      <c r="DM30" s="81"/>
      <c r="DN30" s="81"/>
      <c r="DO30" s="81"/>
      <c r="DP30" s="81"/>
      <c r="DQ30" s="81"/>
      <c r="DR30" s="81"/>
      <c r="DS30" s="81"/>
      <c r="DT30" s="81"/>
      <c r="DU30" s="81"/>
      <c r="DV30" s="81"/>
      <c r="DW30" s="81"/>
      <c r="DX30" s="81"/>
      <c r="DY30" s="81"/>
      <c r="DZ30" s="81"/>
      <c r="EA30" s="81"/>
      <c r="EB30" s="81"/>
      <c r="EC30" s="81"/>
      <c r="ED30" s="81"/>
      <c r="EE30" s="81"/>
      <c r="EF30" s="81"/>
      <c r="EG30" s="81"/>
      <c r="EH30" s="81"/>
      <c r="EI30" s="81"/>
      <c r="EJ30" s="81"/>
      <c r="EK30" s="81"/>
      <c r="EL30" s="81"/>
      <c r="EM30" s="81"/>
      <c r="EN30" s="81"/>
      <c r="EO30" s="81"/>
      <c r="EP30" s="81"/>
      <c r="EQ30" s="81"/>
      <c r="ER30" s="81"/>
      <c r="ES30" s="81"/>
      <c r="ET30" s="81"/>
      <c r="EU30" s="81"/>
      <c r="EV30" s="81"/>
      <c r="EW30" s="81"/>
      <c r="EX30" s="81"/>
      <c r="EY30" s="81"/>
      <c r="EZ30" s="81"/>
      <c r="FA30" s="81"/>
      <c r="FB30" s="81"/>
      <c r="FC30" s="81"/>
      <c r="FD30" s="81"/>
      <c r="FE30" s="81"/>
      <c r="FF30" s="81"/>
      <c r="FG30" s="81"/>
      <c r="FH30" s="81"/>
      <c r="FI30" s="81"/>
      <c r="FJ30" s="81"/>
      <c r="FK30" s="81"/>
      <c r="FL30" s="81"/>
      <c r="FM30" s="81"/>
      <c r="FN30" s="81"/>
      <c r="FO30" s="81"/>
      <c r="FP30" s="81"/>
      <c r="FQ30" s="81"/>
      <c r="FR30" s="81"/>
      <c r="FS30" s="81"/>
      <c r="FT30" s="81"/>
      <c r="FU30" s="81"/>
      <c r="FV30" s="81"/>
      <c r="FW30" s="81"/>
      <c r="FX30" s="81"/>
      <c r="FY30" s="81"/>
      <c r="FZ30" s="81"/>
      <c r="GA30" s="81"/>
      <c r="GB30" s="81"/>
      <c r="GC30" s="81"/>
      <c r="GD30" s="81"/>
      <c r="GE30" s="81"/>
      <c r="GF30" s="81"/>
      <c r="GG30" s="81"/>
      <c r="GH30" s="81"/>
      <c r="GI30" s="81"/>
      <c r="GJ30" s="81"/>
      <c r="GK30" s="81"/>
      <c r="GL30" s="81"/>
      <c r="GM30" s="81"/>
      <c r="GN30" s="81"/>
      <c r="GO30" s="81"/>
      <c r="GP30" s="81"/>
      <c r="GQ30" s="81"/>
      <c r="GR30" s="81"/>
      <c r="GS30" s="81"/>
      <c r="GT30" s="81"/>
      <c r="GU30" s="81"/>
      <c r="GV30" s="81"/>
      <c r="GW30" s="81"/>
      <c r="GX30" s="81"/>
      <c r="GY30" s="81"/>
      <c r="GZ30" s="81"/>
      <c r="HA30" s="81"/>
      <c r="HB30" s="81"/>
      <c r="HC30" s="81"/>
      <c r="HD30" s="81"/>
      <c r="HE30" s="81"/>
      <c r="HF30" s="81"/>
      <c r="HG30" s="81"/>
      <c r="HH30" s="81"/>
      <c r="HI30" s="81"/>
      <c r="HJ30" s="81"/>
      <c r="HK30" s="81"/>
      <c r="HL30" s="81"/>
      <c r="HM30" s="81"/>
      <c r="HN30" s="81"/>
      <c r="HO30" s="81"/>
      <c r="HP30" s="81"/>
      <c r="HQ30" s="81"/>
      <c r="HR30" s="81"/>
      <c r="HS30" s="81"/>
      <c r="HT30" s="81"/>
      <c r="HU30" s="81"/>
      <c r="HV30" s="81"/>
      <c r="HW30" s="81"/>
      <c r="HX30" s="81"/>
      <c r="HY30" s="81"/>
      <c r="HZ30" s="81"/>
      <c r="IA30" s="81"/>
      <c r="IB30" s="81"/>
      <c r="IC30" s="81"/>
      <c r="ID30" s="81"/>
      <c r="IE30" s="81"/>
      <c r="IF30" s="81"/>
      <c r="IG30" s="81"/>
      <c r="IH30" s="81"/>
      <c r="II30" s="81"/>
      <c r="IJ30" s="81"/>
      <c r="IK30" s="81"/>
      <c r="IL30" s="81"/>
    </row>
    <row r="31" spans="1:246" ht="18" customHeight="1">
      <c r="A31" s="275" t="s">
        <v>749</v>
      </c>
      <c r="B31" s="122" t="s">
        <v>385</v>
      </c>
      <c r="C31" s="62" t="s">
        <v>386</v>
      </c>
      <c r="D31" s="52">
        <v>198.1</v>
      </c>
      <c r="E31" s="53" t="s">
        <v>439</v>
      </c>
      <c r="F31" s="17"/>
      <c r="G31" s="17"/>
      <c r="H31" s="17"/>
      <c r="I31" s="51">
        <v>0</v>
      </c>
      <c r="J31" s="239">
        <f>I31*D31</f>
        <v>0</v>
      </c>
      <c r="K31" s="247"/>
      <c r="L31" s="242"/>
      <c r="M31" s="248"/>
      <c r="N31" s="248"/>
      <c r="O31" s="247"/>
      <c r="P31" s="247"/>
    </row>
    <row r="32" spans="1:246" ht="18" customHeight="1">
      <c r="A32" s="275"/>
      <c r="B32" s="123" t="s">
        <v>387</v>
      </c>
      <c r="C32" s="61" t="s">
        <v>388</v>
      </c>
      <c r="D32" s="52">
        <v>198.1</v>
      </c>
      <c r="E32" s="54" t="s">
        <v>439</v>
      </c>
      <c r="F32" s="55"/>
      <c r="G32" s="55"/>
      <c r="H32" s="55"/>
      <c r="I32" s="56">
        <v>0</v>
      </c>
      <c r="J32" s="240">
        <f>I32*D32</f>
        <v>0</v>
      </c>
      <c r="K32" s="247"/>
      <c r="L32" s="242"/>
      <c r="M32" s="248"/>
      <c r="N32" s="248"/>
      <c r="O32" s="247"/>
      <c r="P32" s="247"/>
    </row>
    <row r="33" spans="1:246" s="183" customFormat="1" ht="21" customHeight="1">
      <c r="A33" s="141"/>
      <c r="B33" s="121" t="s">
        <v>376</v>
      </c>
      <c r="C33" s="117"/>
      <c r="D33" s="27"/>
      <c r="E33" s="12"/>
      <c r="F33" s="12"/>
      <c r="G33" s="12"/>
      <c r="H33" s="12"/>
      <c r="I33" s="14"/>
      <c r="J33" s="73"/>
      <c r="K33" s="244"/>
      <c r="L33" s="245"/>
      <c r="M33" s="245"/>
      <c r="N33" s="242"/>
      <c r="O33" s="242"/>
      <c r="P33" s="242"/>
      <c r="Q33" s="244"/>
      <c r="R33" s="244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  <c r="ER33" s="81"/>
      <c r="ES33" s="81"/>
      <c r="ET33" s="81"/>
      <c r="EU33" s="81"/>
      <c r="EV33" s="81"/>
      <c r="EW33" s="81"/>
      <c r="EX33" s="81"/>
      <c r="EY33" s="81"/>
      <c r="EZ33" s="81"/>
      <c r="FA33" s="81"/>
      <c r="FB33" s="81"/>
      <c r="FC33" s="81"/>
      <c r="FD33" s="81"/>
      <c r="FE33" s="81"/>
      <c r="FF33" s="81"/>
      <c r="FG33" s="81"/>
      <c r="FH33" s="81"/>
      <c r="FI33" s="81"/>
      <c r="FJ33" s="81"/>
      <c r="FK33" s="81"/>
      <c r="FL33" s="81"/>
      <c r="FM33" s="81"/>
      <c r="FN33" s="81"/>
      <c r="FO33" s="81"/>
      <c r="FP33" s="81"/>
      <c r="FQ33" s="81"/>
      <c r="FR33" s="81"/>
      <c r="FS33" s="81"/>
      <c r="FT33" s="81"/>
      <c r="FU33" s="81"/>
      <c r="FV33" s="81"/>
      <c r="FW33" s="81"/>
      <c r="FX33" s="81"/>
      <c r="FY33" s="81"/>
      <c r="FZ33" s="81"/>
      <c r="GA33" s="81"/>
      <c r="GB33" s="81"/>
      <c r="GC33" s="81"/>
      <c r="GD33" s="81"/>
      <c r="GE33" s="81"/>
      <c r="GF33" s="81"/>
      <c r="GG33" s="81"/>
      <c r="GH33" s="81"/>
      <c r="GI33" s="81"/>
      <c r="GJ33" s="81"/>
      <c r="GK33" s="81"/>
      <c r="GL33" s="81"/>
      <c r="GM33" s="81"/>
      <c r="GN33" s="81"/>
      <c r="GO33" s="81"/>
      <c r="GP33" s="81"/>
      <c r="GQ33" s="81"/>
      <c r="GR33" s="81"/>
      <c r="GS33" s="81"/>
      <c r="GT33" s="81"/>
      <c r="GU33" s="81"/>
      <c r="GV33" s="81"/>
      <c r="GW33" s="81"/>
      <c r="GX33" s="81"/>
      <c r="GY33" s="81"/>
      <c r="GZ33" s="81"/>
      <c r="HA33" s="81"/>
      <c r="HB33" s="81"/>
      <c r="HC33" s="81"/>
      <c r="HD33" s="81"/>
      <c r="HE33" s="81"/>
      <c r="HF33" s="81"/>
      <c r="HG33" s="81"/>
      <c r="HH33" s="81"/>
      <c r="HI33" s="81"/>
      <c r="HJ33" s="81"/>
      <c r="HK33" s="81"/>
      <c r="HL33" s="81"/>
      <c r="HM33" s="81"/>
      <c r="HN33" s="81"/>
      <c r="HO33" s="81"/>
      <c r="HP33" s="81"/>
      <c r="HQ33" s="81"/>
      <c r="HR33" s="81"/>
      <c r="HS33" s="81"/>
      <c r="HT33" s="81"/>
      <c r="HU33" s="81"/>
      <c r="HV33" s="81"/>
      <c r="HW33" s="81"/>
      <c r="HX33" s="81"/>
      <c r="HY33" s="81"/>
      <c r="HZ33" s="81"/>
      <c r="IA33" s="81"/>
      <c r="IB33" s="81"/>
      <c r="IC33" s="81"/>
      <c r="ID33" s="81"/>
      <c r="IE33" s="81"/>
      <c r="IF33" s="81"/>
      <c r="IG33" s="81"/>
      <c r="IH33" s="81"/>
      <c r="II33" s="81"/>
      <c r="IJ33" s="81"/>
      <c r="IK33" s="81"/>
      <c r="IL33" s="81"/>
    </row>
    <row r="34" spans="1:246" ht="18" customHeight="1">
      <c r="A34" s="276" t="s">
        <v>750</v>
      </c>
      <c r="B34" s="252" t="s">
        <v>346</v>
      </c>
      <c r="C34" s="61" t="s">
        <v>13</v>
      </c>
      <c r="D34" s="58">
        <v>1596</v>
      </c>
      <c r="E34" s="59" t="s">
        <v>439</v>
      </c>
      <c r="F34" s="60">
        <v>2</v>
      </c>
      <c r="G34" s="60">
        <v>0</v>
      </c>
      <c r="H34" s="60">
        <v>1</v>
      </c>
      <c r="I34" s="56">
        <v>0</v>
      </c>
      <c r="J34" s="240">
        <f t="shared" ref="J34:J48" si="2">I34*D34</f>
        <v>0</v>
      </c>
      <c r="L34" s="242">
        <f t="shared" ref="L34:L64" si="3">I34*F34</f>
        <v>0</v>
      </c>
      <c r="M34" s="248">
        <f t="shared" ref="M34:M64" si="4">G34*I34</f>
        <v>0</v>
      </c>
      <c r="N34" s="248">
        <f t="shared" ref="N34:N64" si="5">H34*I34</f>
        <v>0</v>
      </c>
      <c r="O34" s="248"/>
      <c r="P34" s="248"/>
    </row>
    <row r="35" spans="1:246" ht="18" customHeight="1">
      <c r="A35" s="276"/>
      <c r="B35" s="122" t="s">
        <v>347</v>
      </c>
      <c r="C35" s="62" t="s">
        <v>133</v>
      </c>
      <c r="D35" s="58">
        <v>2163</v>
      </c>
      <c r="E35" s="53" t="s">
        <v>439</v>
      </c>
      <c r="F35" s="17">
        <v>4</v>
      </c>
      <c r="G35" s="17">
        <v>0</v>
      </c>
      <c r="H35" s="17">
        <v>2</v>
      </c>
      <c r="I35" s="51">
        <v>0</v>
      </c>
      <c r="J35" s="239">
        <f t="shared" si="2"/>
        <v>0</v>
      </c>
      <c r="L35" s="242">
        <f t="shared" si="3"/>
        <v>0</v>
      </c>
      <c r="M35" s="248">
        <f t="shared" si="4"/>
        <v>0</v>
      </c>
      <c r="N35" s="248">
        <f t="shared" si="5"/>
        <v>0</v>
      </c>
      <c r="O35" s="248"/>
      <c r="P35" s="248"/>
    </row>
    <row r="36" spans="1:246" ht="18" customHeight="1">
      <c r="A36" s="276"/>
      <c r="B36" s="252" t="s">
        <v>348</v>
      </c>
      <c r="C36" s="61" t="s">
        <v>16</v>
      </c>
      <c r="D36" s="58">
        <v>2730</v>
      </c>
      <c r="E36" s="59" t="s">
        <v>439</v>
      </c>
      <c r="F36" s="60">
        <v>6</v>
      </c>
      <c r="G36" s="60">
        <v>0</v>
      </c>
      <c r="H36" s="60">
        <v>3</v>
      </c>
      <c r="I36" s="56">
        <v>0</v>
      </c>
      <c r="J36" s="240">
        <f t="shared" si="2"/>
        <v>0</v>
      </c>
      <c r="L36" s="242">
        <f t="shared" si="3"/>
        <v>0</v>
      </c>
      <c r="M36" s="248">
        <f t="shared" si="4"/>
        <v>0</v>
      </c>
      <c r="N36" s="248">
        <f t="shared" si="5"/>
        <v>0</v>
      </c>
      <c r="O36" s="248"/>
      <c r="P36" s="248"/>
    </row>
    <row r="37" spans="1:246" ht="18" customHeight="1">
      <c r="A37" s="276"/>
      <c r="B37" s="122" t="s">
        <v>349</v>
      </c>
      <c r="C37" s="62" t="s">
        <v>12</v>
      </c>
      <c r="D37" s="58">
        <v>1743</v>
      </c>
      <c r="E37" s="53" t="s">
        <v>439</v>
      </c>
      <c r="F37" s="17">
        <v>2</v>
      </c>
      <c r="G37" s="17">
        <v>1</v>
      </c>
      <c r="H37" s="17">
        <v>0</v>
      </c>
      <c r="I37" s="51">
        <v>0</v>
      </c>
      <c r="J37" s="239">
        <f t="shared" si="2"/>
        <v>0</v>
      </c>
      <c r="L37" s="242">
        <f t="shared" si="3"/>
        <v>0</v>
      </c>
      <c r="M37" s="248">
        <f t="shared" si="4"/>
        <v>0</v>
      </c>
      <c r="N37" s="248">
        <f t="shared" si="5"/>
        <v>0</v>
      </c>
      <c r="O37" s="248"/>
      <c r="P37" s="248"/>
    </row>
    <row r="38" spans="1:246" ht="18" customHeight="1">
      <c r="A38" s="276"/>
      <c r="B38" s="252" t="s">
        <v>350</v>
      </c>
      <c r="C38" s="61" t="s">
        <v>134</v>
      </c>
      <c r="D38" s="58">
        <v>2310</v>
      </c>
      <c r="E38" s="59" t="s">
        <v>439</v>
      </c>
      <c r="F38" s="60">
        <v>4</v>
      </c>
      <c r="G38" s="60">
        <v>1</v>
      </c>
      <c r="H38" s="60">
        <v>1</v>
      </c>
      <c r="I38" s="56">
        <v>0</v>
      </c>
      <c r="J38" s="240">
        <f t="shared" si="2"/>
        <v>0</v>
      </c>
      <c r="L38" s="242">
        <f t="shared" si="3"/>
        <v>0</v>
      </c>
      <c r="M38" s="248">
        <f t="shared" si="4"/>
        <v>0</v>
      </c>
      <c r="N38" s="248">
        <f t="shared" si="5"/>
        <v>0</v>
      </c>
      <c r="O38" s="248"/>
      <c r="P38" s="248"/>
    </row>
    <row r="39" spans="1:246" ht="18" customHeight="1">
      <c r="A39" s="276"/>
      <c r="B39" s="122" t="s">
        <v>351</v>
      </c>
      <c r="C39" s="62" t="s">
        <v>135</v>
      </c>
      <c r="D39" s="58">
        <v>1596</v>
      </c>
      <c r="E39" s="53" t="s">
        <v>439</v>
      </c>
      <c r="F39" s="17">
        <v>6</v>
      </c>
      <c r="G39" s="17">
        <v>1</v>
      </c>
      <c r="H39" s="17">
        <v>2</v>
      </c>
      <c r="I39" s="51">
        <v>0</v>
      </c>
      <c r="J39" s="239">
        <f t="shared" si="2"/>
        <v>0</v>
      </c>
      <c r="L39" s="242">
        <f t="shared" si="3"/>
        <v>0</v>
      </c>
      <c r="M39" s="248">
        <f t="shared" si="4"/>
        <v>0</v>
      </c>
      <c r="N39" s="248">
        <f t="shared" si="5"/>
        <v>0</v>
      </c>
      <c r="O39" s="248"/>
      <c r="P39" s="248"/>
    </row>
    <row r="40" spans="1:246" ht="18" customHeight="1">
      <c r="A40" s="276"/>
      <c r="B40" s="252" t="s">
        <v>352</v>
      </c>
      <c r="C40" s="61" t="s">
        <v>9</v>
      </c>
      <c r="D40" s="58">
        <v>2310</v>
      </c>
      <c r="E40" s="59" t="s">
        <v>439</v>
      </c>
      <c r="F40" s="60">
        <v>2</v>
      </c>
      <c r="G40" s="60">
        <v>0</v>
      </c>
      <c r="H40" s="60">
        <v>1</v>
      </c>
      <c r="I40" s="56">
        <v>0</v>
      </c>
      <c r="J40" s="240">
        <f t="shared" si="2"/>
        <v>0</v>
      </c>
      <c r="L40" s="242">
        <f t="shared" si="3"/>
        <v>0</v>
      </c>
      <c r="M40" s="248">
        <f t="shared" si="4"/>
        <v>0</v>
      </c>
      <c r="N40" s="248">
        <f t="shared" si="5"/>
        <v>0</v>
      </c>
      <c r="O40" s="248"/>
      <c r="P40" s="248"/>
    </row>
    <row r="41" spans="1:246" ht="18" customHeight="1">
      <c r="A41" s="276"/>
      <c r="B41" s="122" t="s">
        <v>353</v>
      </c>
      <c r="C41" s="62" t="s">
        <v>136</v>
      </c>
      <c r="D41" s="58">
        <v>2310</v>
      </c>
      <c r="E41" s="53" t="s">
        <v>439</v>
      </c>
      <c r="F41" s="17">
        <v>4</v>
      </c>
      <c r="G41" s="17">
        <v>1</v>
      </c>
      <c r="H41" s="17">
        <v>1</v>
      </c>
      <c r="I41" s="51">
        <v>0</v>
      </c>
      <c r="J41" s="239">
        <f t="shared" si="2"/>
        <v>0</v>
      </c>
      <c r="L41" s="242">
        <f t="shared" si="3"/>
        <v>0</v>
      </c>
      <c r="M41" s="248">
        <f t="shared" si="4"/>
        <v>0</v>
      </c>
      <c r="N41" s="248">
        <f t="shared" si="5"/>
        <v>0</v>
      </c>
      <c r="O41" s="248"/>
      <c r="P41" s="248"/>
    </row>
    <row r="42" spans="1:246" ht="18" customHeight="1">
      <c r="A42" s="276"/>
      <c r="B42" s="252" t="s">
        <v>354</v>
      </c>
      <c r="C42" s="61" t="s">
        <v>14</v>
      </c>
      <c r="D42" s="58">
        <v>2457</v>
      </c>
      <c r="E42" s="59" t="s">
        <v>439</v>
      </c>
      <c r="F42" s="60">
        <v>4</v>
      </c>
      <c r="G42" s="60">
        <v>2</v>
      </c>
      <c r="H42" s="60">
        <v>0</v>
      </c>
      <c r="I42" s="56">
        <v>0</v>
      </c>
      <c r="J42" s="240">
        <f t="shared" si="2"/>
        <v>0</v>
      </c>
      <c r="L42" s="242">
        <f t="shared" si="3"/>
        <v>0</v>
      </c>
      <c r="M42" s="248">
        <f t="shared" si="4"/>
        <v>0</v>
      </c>
      <c r="N42" s="248">
        <f t="shared" si="5"/>
        <v>0</v>
      </c>
      <c r="O42" s="248"/>
      <c r="P42" s="248"/>
    </row>
    <row r="43" spans="1:246" ht="18" customHeight="1">
      <c r="A43" s="276"/>
      <c r="B43" s="122" t="s">
        <v>355</v>
      </c>
      <c r="C43" s="62" t="s">
        <v>137</v>
      </c>
      <c r="D43" s="58">
        <v>3024</v>
      </c>
      <c r="E43" s="53" t="s">
        <v>439</v>
      </c>
      <c r="F43" s="17">
        <v>6</v>
      </c>
      <c r="G43" s="17">
        <v>2</v>
      </c>
      <c r="H43" s="17">
        <v>1</v>
      </c>
      <c r="I43" s="51">
        <v>0</v>
      </c>
      <c r="J43" s="239">
        <f t="shared" si="2"/>
        <v>0</v>
      </c>
      <c r="L43" s="242">
        <f t="shared" si="3"/>
        <v>0</v>
      </c>
      <c r="M43" s="248">
        <f t="shared" si="4"/>
        <v>0</v>
      </c>
      <c r="N43" s="248">
        <f t="shared" si="5"/>
        <v>0</v>
      </c>
      <c r="O43" s="248"/>
      <c r="P43" s="248"/>
    </row>
    <row r="44" spans="1:246" ht="18" customHeight="1">
      <c r="A44" s="276"/>
      <c r="B44" s="252" t="s">
        <v>356</v>
      </c>
      <c r="C44" s="61" t="s">
        <v>10</v>
      </c>
      <c r="D44" s="58">
        <v>2163</v>
      </c>
      <c r="E44" s="59" t="s">
        <v>439</v>
      </c>
      <c r="F44" s="60">
        <v>4</v>
      </c>
      <c r="G44" s="60">
        <v>0</v>
      </c>
      <c r="H44" s="60">
        <v>2</v>
      </c>
      <c r="I44" s="56">
        <v>0</v>
      </c>
      <c r="J44" s="240">
        <f t="shared" si="2"/>
        <v>0</v>
      </c>
      <c r="L44" s="242">
        <f t="shared" si="3"/>
        <v>0</v>
      </c>
      <c r="M44" s="248">
        <f t="shared" si="4"/>
        <v>0</v>
      </c>
      <c r="N44" s="248">
        <f t="shared" si="5"/>
        <v>0</v>
      </c>
      <c r="O44" s="248"/>
      <c r="P44" s="248"/>
    </row>
    <row r="45" spans="1:246" ht="18" customHeight="1">
      <c r="A45" s="276"/>
      <c r="B45" s="122" t="s">
        <v>357</v>
      </c>
      <c r="C45" s="62" t="s">
        <v>131</v>
      </c>
      <c r="D45" s="58">
        <v>2877</v>
      </c>
      <c r="E45" s="53" t="s">
        <v>439</v>
      </c>
      <c r="F45" s="17">
        <v>6</v>
      </c>
      <c r="G45" s="17">
        <v>1</v>
      </c>
      <c r="H45" s="17">
        <v>2</v>
      </c>
      <c r="I45" s="51">
        <v>0</v>
      </c>
      <c r="J45" s="239">
        <f t="shared" si="2"/>
        <v>0</v>
      </c>
      <c r="L45" s="242">
        <f t="shared" si="3"/>
        <v>0</v>
      </c>
      <c r="M45" s="248">
        <f t="shared" si="4"/>
        <v>0</v>
      </c>
      <c r="N45" s="248">
        <f t="shared" si="5"/>
        <v>0</v>
      </c>
      <c r="O45" s="248"/>
      <c r="P45" s="248"/>
    </row>
    <row r="46" spans="1:246" ht="18" customHeight="1">
      <c r="A46" s="276"/>
      <c r="B46" s="252" t="s">
        <v>358</v>
      </c>
      <c r="C46" s="61" t="s">
        <v>132</v>
      </c>
      <c r="D46" s="58">
        <v>3024</v>
      </c>
      <c r="E46" s="59" t="s">
        <v>439</v>
      </c>
      <c r="F46" s="60">
        <v>6</v>
      </c>
      <c r="G46" s="60">
        <v>2</v>
      </c>
      <c r="H46" s="60">
        <v>1</v>
      </c>
      <c r="I46" s="56">
        <v>0</v>
      </c>
      <c r="J46" s="240">
        <f t="shared" si="2"/>
        <v>0</v>
      </c>
      <c r="L46" s="242">
        <f t="shared" si="3"/>
        <v>0</v>
      </c>
      <c r="M46" s="248">
        <f t="shared" si="4"/>
        <v>0</v>
      </c>
      <c r="N46" s="248">
        <f t="shared" si="5"/>
        <v>0</v>
      </c>
      <c r="O46" s="248"/>
      <c r="P46" s="248"/>
    </row>
    <row r="47" spans="1:246" ht="18" customHeight="1">
      <c r="A47" s="276"/>
      <c r="B47" s="122" t="s">
        <v>359</v>
      </c>
      <c r="C47" s="62" t="s">
        <v>15</v>
      </c>
      <c r="D47" s="58">
        <v>3171</v>
      </c>
      <c r="E47" s="53" t="s">
        <v>439</v>
      </c>
      <c r="F47" s="17">
        <v>6</v>
      </c>
      <c r="G47" s="17">
        <v>3</v>
      </c>
      <c r="H47" s="17">
        <v>0</v>
      </c>
      <c r="I47" s="51">
        <v>0</v>
      </c>
      <c r="J47" s="239">
        <f t="shared" si="2"/>
        <v>0</v>
      </c>
      <c r="L47" s="242">
        <f t="shared" si="3"/>
        <v>0</v>
      </c>
      <c r="M47" s="248">
        <f t="shared" si="4"/>
        <v>0</v>
      </c>
      <c r="N47" s="248">
        <f t="shared" si="5"/>
        <v>0</v>
      </c>
      <c r="O47" s="248"/>
      <c r="P47" s="248"/>
    </row>
    <row r="48" spans="1:246" ht="18" customHeight="1">
      <c r="A48" s="276"/>
      <c r="B48" s="252" t="s">
        <v>360</v>
      </c>
      <c r="C48" s="61" t="s">
        <v>11</v>
      </c>
      <c r="D48" s="58">
        <v>2730</v>
      </c>
      <c r="E48" s="59" t="s">
        <v>439</v>
      </c>
      <c r="F48" s="60">
        <v>6</v>
      </c>
      <c r="G48" s="60">
        <v>0</v>
      </c>
      <c r="H48" s="60">
        <v>3</v>
      </c>
      <c r="I48" s="56">
        <v>0</v>
      </c>
      <c r="J48" s="240">
        <f t="shared" si="2"/>
        <v>0</v>
      </c>
      <c r="L48" s="242">
        <f t="shared" si="3"/>
        <v>0</v>
      </c>
      <c r="M48" s="248">
        <f t="shared" si="4"/>
        <v>0</v>
      </c>
      <c r="N48" s="248">
        <f t="shared" si="5"/>
        <v>0</v>
      </c>
      <c r="O48" s="248"/>
      <c r="P48" s="248"/>
    </row>
    <row r="49" spans="1:246" s="183" customFormat="1" ht="21" customHeight="1">
      <c r="A49" s="276"/>
      <c r="B49" s="121" t="s">
        <v>377</v>
      </c>
      <c r="C49" s="117"/>
      <c r="D49" s="27"/>
      <c r="E49" s="12"/>
      <c r="F49" s="12"/>
      <c r="G49" s="12"/>
      <c r="H49" s="12"/>
      <c r="I49" s="14"/>
      <c r="J49" s="73"/>
      <c r="K49" s="244"/>
      <c r="L49" s="242">
        <f t="shared" si="3"/>
        <v>0</v>
      </c>
      <c r="M49" s="248">
        <f t="shared" si="4"/>
        <v>0</v>
      </c>
      <c r="N49" s="248">
        <f t="shared" si="5"/>
        <v>0</v>
      </c>
      <c r="O49" s="242"/>
      <c r="P49" s="242"/>
      <c r="Q49" s="244"/>
      <c r="R49" s="244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  <c r="DK49" s="81"/>
      <c r="DL49" s="81"/>
      <c r="DM49" s="81"/>
      <c r="DN49" s="81"/>
      <c r="DO49" s="81"/>
      <c r="DP49" s="81"/>
      <c r="DQ49" s="81"/>
      <c r="DR49" s="81"/>
      <c r="DS49" s="81"/>
      <c r="DT49" s="81"/>
      <c r="DU49" s="81"/>
      <c r="DV49" s="81"/>
      <c r="DW49" s="81"/>
      <c r="DX49" s="81"/>
      <c r="DY49" s="81"/>
      <c r="DZ49" s="81"/>
      <c r="EA49" s="81"/>
      <c r="EB49" s="81"/>
      <c r="EC49" s="81"/>
      <c r="ED49" s="81"/>
      <c r="EE49" s="81"/>
      <c r="EF49" s="81"/>
      <c r="EG49" s="81"/>
      <c r="EH49" s="81"/>
      <c r="EI49" s="81"/>
      <c r="EJ49" s="81"/>
      <c r="EK49" s="81"/>
      <c r="EL49" s="81"/>
      <c r="EM49" s="81"/>
      <c r="EN49" s="81"/>
      <c r="EO49" s="81"/>
      <c r="EP49" s="81"/>
      <c r="EQ49" s="81"/>
      <c r="ER49" s="81"/>
      <c r="ES49" s="81"/>
      <c r="ET49" s="81"/>
      <c r="EU49" s="81"/>
      <c r="EV49" s="81"/>
      <c r="EW49" s="81"/>
      <c r="EX49" s="81"/>
      <c r="EY49" s="81"/>
      <c r="EZ49" s="81"/>
      <c r="FA49" s="81"/>
      <c r="FB49" s="81"/>
      <c r="FC49" s="81"/>
      <c r="FD49" s="81"/>
      <c r="FE49" s="81"/>
      <c r="FF49" s="81"/>
      <c r="FG49" s="81"/>
      <c r="FH49" s="81"/>
      <c r="FI49" s="81"/>
      <c r="FJ49" s="81"/>
      <c r="FK49" s="81"/>
      <c r="FL49" s="81"/>
      <c r="FM49" s="81"/>
      <c r="FN49" s="81"/>
      <c r="FO49" s="81"/>
      <c r="FP49" s="81"/>
      <c r="FQ49" s="81"/>
      <c r="FR49" s="81"/>
      <c r="FS49" s="81"/>
      <c r="FT49" s="81"/>
      <c r="FU49" s="81"/>
      <c r="FV49" s="81"/>
      <c r="FW49" s="81"/>
      <c r="FX49" s="81"/>
      <c r="FY49" s="81"/>
      <c r="FZ49" s="81"/>
      <c r="GA49" s="81"/>
      <c r="GB49" s="81"/>
      <c r="GC49" s="81"/>
      <c r="GD49" s="81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</row>
    <row r="50" spans="1:246" ht="18" customHeight="1">
      <c r="A50" s="276"/>
      <c r="B50" s="252" t="s">
        <v>361</v>
      </c>
      <c r="C50" s="61" t="s">
        <v>13</v>
      </c>
      <c r="D50" s="58">
        <v>1606.5</v>
      </c>
      <c r="E50" s="59" t="s">
        <v>439</v>
      </c>
      <c r="F50" s="60">
        <v>2</v>
      </c>
      <c r="G50" s="60">
        <v>0</v>
      </c>
      <c r="H50" s="60">
        <v>1</v>
      </c>
      <c r="I50" s="56">
        <v>0</v>
      </c>
      <c r="J50" s="240">
        <f t="shared" ref="J50:J64" si="6">I50*D50</f>
        <v>0</v>
      </c>
      <c r="L50" s="242">
        <f t="shared" si="3"/>
        <v>0</v>
      </c>
      <c r="M50" s="248">
        <f t="shared" si="4"/>
        <v>0</v>
      </c>
      <c r="N50" s="248">
        <f t="shared" si="5"/>
        <v>0</v>
      </c>
      <c r="O50" s="248"/>
      <c r="P50" s="248"/>
    </row>
    <row r="51" spans="1:246" ht="18" customHeight="1">
      <c r="A51" s="276"/>
      <c r="B51" s="122" t="s">
        <v>362</v>
      </c>
      <c r="C51" s="62" t="s">
        <v>133</v>
      </c>
      <c r="D51" s="58">
        <v>2184</v>
      </c>
      <c r="E51" s="53" t="s">
        <v>439</v>
      </c>
      <c r="F51" s="17">
        <v>4</v>
      </c>
      <c r="G51" s="17">
        <v>0</v>
      </c>
      <c r="H51" s="17">
        <v>2</v>
      </c>
      <c r="I51" s="51">
        <v>0</v>
      </c>
      <c r="J51" s="239">
        <f t="shared" si="6"/>
        <v>0</v>
      </c>
      <c r="L51" s="242">
        <f t="shared" si="3"/>
        <v>0</v>
      </c>
      <c r="M51" s="248">
        <f t="shared" si="4"/>
        <v>0</v>
      </c>
      <c r="N51" s="248">
        <f t="shared" si="5"/>
        <v>0</v>
      </c>
      <c r="O51" s="248"/>
      <c r="P51" s="248"/>
    </row>
    <row r="52" spans="1:246" ht="18" customHeight="1">
      <c r="A52" s="276"/>
      <c r="B52" s="252" t="s">
        <v>363</v>
      </c>
      <c r="C52" s="61" t="s">
        <v>16</v>
      </c>
      <c r="D52" s="58">
        <v>2761.5</v>
      </c>
      <c r="E52" s="59" t="s">
        <v>439</v>
      </c>
      <c r="F52" s="60">
        <v>6</v>
      </c>
      <c r="G52" s="60">
        <v>0</v>
      </c>
      <c r="H52" s="60">
        <v>3</v>
      </c>
      <c r="I52" s="56">
        <v>0</v>
      </c>
      <c r="J52" s="240">
        <f t="shared" si="6"/>
        <v>0</v>
      </c>
      <c r="L52" s="242">
        <f t="shared" si="3"/>
        <v>0</v>
      </c>
      <c r="M52" s="248">
        <f t="shared" si="4"/>
        <v>0</v>
      </c>
      <c r="N52" s="248">
        <f t="shared" si="5"/>
        <v>0</v>
      </c>
      <c r="O52" s="248"/>
      <c r="P52" s="248"/>
    </row>
    <row r="53" spans="1:246" ht="18" customHeight="1">
      <c r="A53" s="276"/>
      <c r="B53" s="122" t="s">
        <v>364</v>
      </c>
      <c r="C53" s="62" t="s">
        <v>12</v>
      </c>
      <c r="D53" s="58">
        <v>1764</v>
      </c>
      <c r="E53" s="53" t="s">
        <v>439</v>
      </c>
      <c r="F53" s="17">
        <v>2</v>
      </c>
      <c r="G53" s="17">
        <v>1</v>
      </c>
      <c r="H53" s="17">
        <v>0</v>
      </c>
      <c r="I53" s="51">
        <v>0</v>
      </c>
      <c r="J53" s="239">
        <f t="shared" si="6"/>
        <v>0</v>
      </c>
      <c r="L53" s="242">
        <f t="shared" si="3"/>
        <v>0</v>
      </c>
      <c r="M53" s="248">
        <f t="shared" si="4"/>
        <v>0</v>
      </c>
      <c r="N53" s="248">
        <f t="shared" si="5"/>
        <v>0</v>
      </c>
      <c r="O53" s="248"/>
      <c r="P53" s="248"/>
    </row>
    <row r="54" spans="1:246" ht="18" customHeight="1">
      <c r="A54" s="276"/>
      <c r="B54" s="252" t="s">
        <v>365</v>
      </c>
      <c r="C54" s="61" t="s">
        <v>134</v>
      </c>
      <c r="D54" s="58">
        <v>2341.5</v>
      </c>
      <c r="E54" s="59" t="s">
        <v>439</v>
      </c>
      <c r="F54" s="60">
        <v>4</v>
      </c>
      <c r="G54" s="60">
        <v>1</v>
      </c>
      <c r="H54" s="60">
        <v>1</v>
      </c>
      <c r="I54" s="56">
        <v>0</v>
      </c>
      <c r="J54" s="240">
        <f t="shared" si="6"/>
        <v>0</v>
      </c>
      <c r="L54" s="242">
        <f t="shared" si="3"/>
        <v>0</v>
      </c>
      <c r="M54" s="248">
        <f t="shared" si="4"/>
        <v>0</v>
      </c>
      <c r="N54" s="248">
        <f t="shared" si="5"/>
        <v>0</v>
      </c>
      <c r="O54" s="248"/>
      <c r="P54" s="248"/>
    </row>
    <row r="55" spans="1:246" ht="18" customHeight="1">
      <c r="A55" s="276"/>
      <c r="B55" s="122" t="s">
        <v>366</v>
      </c>
      <c r="C55" s="62" t="s">
        <v>135</v>
      </c>
      <c r="D55" s="58">
        <v>2919</v>
      </c>
      <c r="E55" s="53" t="s">
        <v>439</v>
      </c>
      <c r="F55" s="17">
        <v>6</v>
      </c>
      <c r="G55" s="17">
        <v>1</v>
      </c>
      <c r="H55" s="17">
        <v>2</v>
      </c>
      <c r="I55" s="51">
        <v>0</v>
      </c>
      <c r="J55" s="239">
        <f t="shared" si="6"/>
        <v>0</v>
      </c>
      <c r="L55" s="242">
        <f t="shared" si="3"/>
        <v>0</v>
      </c>
      <c r="M55" s="248">
        <f t="shared" si="4"/>
        <v>0</v>
      </c>
      <c r="N55" s="248">
        <f t="shared" si="5"/>
        <v>0</v>
      </c>
      <c r="O55" s="248"/>
      <c r="P55" s="248"/>
    </row>
    <row r="56" spans="1:246" ht="18" customHeight="1">
      <c r="A56" s="276"/>
      <c r="B56" s="252" t="s">
        <v>367</v>
      </c>
      <c r="C56" s="61" t="s">
        <v>9</v>
      </c>
      <c r="D56" s="58">
        <v>1606.5</v>
      </c>
      <c r="E56" s="59" t="s">
        <v>439</v>
      </c>
      <c r="F56" s="60">
        <v>2</v>
      </c>
      <c r="G56" s="60">
        <v>0</v>
      </c>
      <c r="H56" s="60">
        <v>1</v>
      </c>
      <c r="I56" s="56">
        <v>0</v>
      </c>
      <c r="J56" s="240">
        <f t="shared" si="6"/>
        <v>0</v>
      </c>
      <c r="L56" s="242">
        <f t="shared" si="3"/>
        <v>0</v>
      </c>
      <c r="M56" s="248">
        <f t="shared" si="4"/>
        <v>0</v>
      </c>
      <c r="N56" s="248">
        <f t="shared" si="5"/>
        <v>0</v>
      </c>
      <c r="O56" s="248"/>
      <c r="P56" s="248"/>
    </row>
    <row r="57" spans="1:246" ht="18" customHeight="1">
      <c r="A57" s="276"/>
      <c r="B57" s="122" t="s">
        <v>368</v>
      </c>
      <c r="C57" s="62" t="s">
        <v>136</v>
      </c>
      <c r="D57" s="58">
        <v>2341.5</v>
      </c>
      <c r="E57" s="53" t="s">
        <v>439</v>
      </c>
      <c r="F57" s="17">
        <v>4</v>
      </c>
      <c r="G57" s="17">
        <v>1</v>
      </c>
      <c r="H57" s="17">
        <v>1</v>
      </c>
      <c r="I57" s="51">
        <v>0</v>
      </c>
      <c r="J57" s="239">
        <f t="shared" si="6"/>
        <v>0</v>
      </c>
      <c r="L57" s="242">
        <f t="shared" si="3"/>
        <v>0</v>
      </c>
      <c r="M57" s="248">
        <f t="shared" si="4"/>
        <v>0</v>
      </c>
      <c r="N57" s="248">
        <f t="shared" si="5"/>
        <v>0</v>
      </c>
      <c r="O57" s="248"/>
      <c r="P57" s="248"/>
    </row>
    <row r="58" spans="1:246" ht="18" customHeight="1">
      <c r="A58" s="276"/>
      <c r="B58" s="252" t="s">
        <v>369</v>
      </c>
      <c r="C58" s="61" t="s">
        <v>14</v>
      </c>
      <c r="D58" s="58">
        <v>2499</v>
      </c>
      <c r="E58" s="59" t="s">
        <v>439</v>
      </c>
      <c r="F58" s="60">
        <v>4</v>
      </c>
      <c r="G58" s="60">
        <v>2</v>
      </c>
      <c r="H58" s="60">
        <v>0</v>
      </c>
      <c r="I58" s="56">
        <v>0</v>
      </c>
      <c r="J58" s="240">
        <f t="shared" si="6"/>
        <v>0</v>
      </c>
      <c r="L58" s="242">
        <f t="shared" si="3"/>
        <v>0</v>
      </c>
      <c r="M58" s="248">
        <f t="shared" si="4"/>
        <v>0</v>
      </c>
      <c r="N58" s="248">
        <f t="shared" si="5"/>
        <v>0</v>
      </c>
      <c r="O58" s="248"/>
      <c r="P58" s="248"/>
    </row>
    <row r="59" spans="1:246" ht="18" customHeight="1">
      <c r="A59" s="276"/>
      <c r="B59" s="122" t="s">
        <v>370</v>
      </c>
      <c r="C59" s="62" t="s">
        <v>137</v>
      </c>
      <c r="D59" s="58">
        <v>3076.5</v>
      </c>
      <c r="E59" s="53" t="s">
        <v>439</v>
      </c>
      <c r="F59" s="17">
        <v>6</v>
      </c>
      <c r="G59" s="17">
        <v>2</v>
      </c>
      <c r="H59" s="17">
        <v>1</v>
      </c>
      <c r="I59" s="51">
        <v>0</v>
      </c>
      <c r="J59" s="239">
        <f t="shared" si="6"/>
        <v>0</v>
      </c>
      <c r="L59" s="242">
        <f t="shared" si="3"/>
        <v>0</v>
      </c>
      <c r="M59" s="248">
        <f t="shared" si="4"/>
        <v>0</v>
      </c>
      <c r="N59" s="248">
        <f t="shared" si="5"/>
        <v>0</v>
      </c>
      <c r="O59" s="248"/>
      <c r="P59" s="248"/>
    </row>
    <row r="60" spans="1:246" ht="18" customHeight="1">
      <c r="A60" s="276"/>
      <c r="B60" s="252" t="s">
        <v>371</v>
      </c>
      <c r="C60" s="61" t="s">
        <v>10</v>
      </c>
      <c r="D60" s="58">
        <v>2184</v>
      </c>
      <c r="E60" s="59" t="s">
        <v>439</v>
      </c>
      <c r="F60" s="60">
        <v>4</v>
      </c>
      <c r="G60" s="60">
        <v>0</v>
      </c>
      <c r="H60" s="60">
        <v>2</v>
      </c>
      <c r="I60" s="56">
        <v>0</v>
      </c>
      <c r="J60" s="240">
        <f t="shared" si="6"/>
        <v>0</v>
      </c>
      <c r="L60" s="242">
        <f t="shared" si="3"/>
        <v>0</v>
      </c>
      <c r="M60" s="248">
        <f t="shared" si="4"/>
        <v>0</v>
      </c>
      <c r="N60" s="248">
        <f t="shared" si="5"/>
        <v>0</v>
      </c>
      <c r="O60" s="248"/>
      <c r="P60" s="248"/>
    </row>
    <row r="61" spans="1:246" ht="18" customHeight="1">
      <c r="A61" s="276"/>
      <c r="B61" s="122" t="s">
        <v>372</v>
      </c>
      <c r="C61" s="62" t="s">
        <v>131</v>
      </c>
      <c r="D61" s="58">
        <v>2919</v>
      </c>
      <c r="E61" s="53" t="s">
        <v>439</v>
      </c>
      <c r="F61" s="17">
        <v>6</v>
      </c>
      <c r="G61" s="17">
        <v>1</v>
      </c>
      <c r="H61" s="17">
        <v>2</v>
      </c>
      <c r="I61" s="51">
        <v>0</v>
      </c>
      <c r="J61" s="239">
        <f t="shared" si="6"/>
        <v>0</v>
      </c>
      <c r="L61" s="242">
        <f t="shared" si="3"/>
        <v>0</v>
      </c>
      <c r="M61" s="248">
        <f t="shared" si="4"/>
        <v>0</v>
      </c>
      <c r="N61" s="248">
        <f t="shared" si="5"/>
        <v>0</v>
      </c>
      <c r="O61" s="248"/>
      <c r="P61" s="248"/>
    </row>
    <row r="62" spans="1:246" ht="18" customHeight="1">
      <c r="A62" s="276"/>
      <c r="B62" s="252" t="s">
        <v>373</v>
      </c>
      <c r="C62" s="61" t="s">
        <v>132</v>
      </c>
      <c r="D62" s="58">
        <v>3076.5</v>
      </c>
      <c r="E62" s="59" t="s">
        <v>439</v>
      </c>
      <c r="F62" s="60">
        <v>6</v>
      </c>
      <c r="G62" s="60">
        <v>2</v>
      </c>
      <c r="H62" s="60">
        <v>1</v>
      </c>
      <c r="I62" s="56">
        <v>0</v>
      </c>
      <c r="J62" s="240">
        <f t="shared" si="6"/>
        <v>0</v>
      </c>
      <c r="L62" s="242">
        <f t="shared" si="3"/>
        <v>0</v>
      </c>
      <c r="M62" s="248">
        <f t="shared" si="4"/>
        <v>0</v>
      </c>
      <c r="N62" s="248">
        <f t="shared" si="5"/>
        <v>0</v>
      </c>
      <c r="O62" s="248"/>
      <c r="P62" s="248"/>
    </row>
    <row r="63" spans="1:246" ht="18" customHeight="1">
      <c r="A63" s="276"/>
      <c r="B63" s="122" t="s">
        <v>374</v>
      </c>
      <c r="C63" s="62" t="s">
        <v>15</v>
      </c>
      <c r="D63" s="58">
        <v>3234</v>
      </c>
      <c r="E63" s="53" t="s">
        <v>439</v>
      </c>
      <c r="F63" s="17">
        <v>6</v>
      </c>
      <c r="G63" s="17">
        <v>3</v>
      </c>
      <c r="H63" s="17">
        <v>0</v>
      </c>
      <c r="I63" s="51">
        <v>0</v>
      </c>
      <c r="J63" s="239">
        <f t="shared" si="6"/>
        <v>0</v>
      </c>
      <c r="L63" s="242">
        <f t="shared" si="3"/>
        <v>0</v>
      </c>
      <c r="M63" s="248">
        <f t="shared" si="4"/>
        <v>0</v>
      </c>
      <c r="N63" s="248">
        <f t="shared" si="5"/>
        <v>0</v>
      </c>
      <c r="O63" s="248"/>
      <c r="P63" s="248"/>
    </row>
    <row r="64" spans="1:246" ht="18" customHeight="1">
      <c r="A64" s="276"/>
      <c r="B64" s="252" t="s">
        <v>375</v>
      </c>
      <c r="C64" s="61" t="s">
        <v>11</v>
      </c>
      <c r="D64" s="58">
        <v>2761.5</v>
      </c>
      <c r="E64" s="59" t="s">
        <v>439</v>
      </c>
      <c r="F64" s="60">
        <v>6</v>
      </c>
      <c r="G64" s="60">
        <v>0</v>
      </c>
      <c r="H64" s="60">
        <v>3</v>
      </c>
      <c r="I64" s="56">
        <v>0</v>
      </c>
      <c r="J64" s="240">
        <f t="shared" si="6"/>
        <v>0</v>
      </c>
      <c r="L64" s="242">
        <f t="shared" si="3"/>
        <v>0</v>
      </c>
      <c r="M64" s="248">
        <f t="shared" si="4"/>
        <v>0</v>
      </c>
      <c r="N64" s="248">
        <f t="shared" si="5"/>
        <v>0</v>
      </c>
      <c r="O64" s="248"/>
      <c r="P64" s="248"/>
    </row>
    <row r="65" spans="1:246" s="183" customFormat="1" ht="21" customHeight="1">
      <c r="A65" s="142"/>
      <c r="B65" s="121" t="s">
        <v>142</v>
      </c>
      <c r="C65" s="117"/>
      <c r="D65" s="27"/>
      <c r="E65" s="12"/>
      <c r="F65" s="12"/>
      <c r="G65" s="12"/>
      <c r="H65" s="12"/>
      <c r="I65" s="14"/>
      <c r="J65" s="73"/>
      <c r="K65" s="243"/>
      <c r="L65" s="242">
        <f>SUM(L16:L64)</f>
        <v>0</v>
      </c>
      <c r="M65" s="242">
        <f>SUM(M16:M64)</f>
        <v>0</v>
      </c>
      <c r="N65" s="242">
        <f>SUM(N16:N64)</f>
        <v>0</v>
      </c>
      <c r="O65" s="246"/>
      <c r="P65" s="246"/>
      <c r="Q65" s="244"/>
      <c r="R65" s="244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1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1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1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1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1"/>
      <c r="DH65" s="81"/>
      <c r="DI65" s="81"/>
      <c r="DJ65" s="81"/>
      <c r="DK65" s="81"/>
      <c r="DL65" s="81"/>
      <c r="DM65" s="81"/>
      <c r="DN65" s="81"/>
      <c r="DO65" s="81"/>
      <c r="DP65" s="81"/>
      <c r="DQ65" s="81"/>
      <c r="DR65" s="81"/>
      <c r="DS65" s="81"/>
      <c r="DT65" s="81"/>
      <c r="DU65" s="81"/>
      <c r="DV65" s="81"/>
      <c r="DW65" s="81"/>
      <c r="DX65" s="81"/>
      <c r="DY65" s="81"/>
      <c r="DZ65" s="81"/>
      <c r="EA65" s="81"/>
      <c r="EB65" s="81"/>
      <c r="EC65" s="81"/>
      <c r="ED65" s="81"/>
      <c r="EE65" s="81"/>
      <c r="EF65" s="81"/>
      <c r="EG65" s="81"/>
      <c r="EH65" s="81"/>
      <c r="EI65" s="81"/>
      <c r="EJ65" s="81"/>
      <c r="EK65" s="81"/>
      <c r="EL65" s="81"/>
      <c r="EM65" s="81"/>
      <c r="EN65" s="81"/>
      <c r="EO65" s="81"/>
      <c r="EP65" s="81"/>
      <c r="EQ65" s="81"/>
      <c r="ER65" s="81"/>
      <c r="ES65" s="81"/>
      <c r="ET65" s="81"/>
      <c r="EU65" s="81"/>
      <c r="EV65" s="81"/>
      <c r="EW65" s="81"/>
      <c r="EX65" s="81"/>
      <c r="EY65" s="81"/>
      <c r="EZ65" s="81"/>
      <c r="FA65" s="81"/>
      <c r="FB65" s="81"/>
      <c r="FC65" s="81"/>
      <c r="FD65" s="81"/>
      <c r="FE65" s="81"/>
      <c r="FF65" s="81"/>
      <c r="FG65" s="81"/>
      <c r="FH65" s="81"/>
      <c r="FI65" s="81"/>
      <c r="FJ65" s="81"/>
      <c r="FK65" s="81"/>
      <c r="FL65" s="81"/>
      <c r="FM65" s="81"/>
      <c r="FN65" s="81"/>
      <c r="FO65" s="81"/>
      <c r="FP65" s="81"/>
      <c r="FQ65" s="81"/>
      <c r="FR65" s="81"/>
      <c r="FS65" s="81"/>
      <c r="FT65" s="81"/>
      <c r="FU65" s="81"/>
      <c r="FV65" s="81"/>
      <c r="FW65" s="81"/>
      <c r="FX65" s="81"/>
      <c r="FY65" s="81"/>
      <c r="FZ65" s="81"/>
      <c r="GA65" s="81"/>
      <c r="GB65" s="81"/>
      <c r="GC65" s="81"/>
      <c r="GD65" s="81"/>
      <c r="GE65" s="81"/>
      <c r="GF65" s="81"/>
      <c r="GG65" s="81"/>
      <c r="GH65" s="81"/>
      <c r="GI65" s="81"/>
      <c r="GJ65" s="81"/>
      <c r="GK65" s="81"/>
      <c r="GL65" s="81"/>
      <c r="GM65" s="81"/>
      <c r="GN65" s="81"/>
      <c r="GO65" s="81"/>
      <c r="GP65" s="81"/>
      <c r="GQ65" s="81"/>
      <c r="GR65" s="81"/>
      <c r="GS65" s="81"/>
      <c r="GT65" s="81"/>
      <c r="GU65" s="81"/>
      <c r="GV65" s="81"/>
      <c r="GW65" s="81"/>
      <c r="GX65" s="81"/>
      <c r="GY65" s="81"/>
      <c r="GZ65" s="81"/>
      <c r="HA65" s="81"/>
      <c r="HB65" s="81"/>
      <c r="HC65" s="81"/>
      <c r="HD65" s="81"/>
      <c r="HE65" s="81"/>
      <c r="HF65" s="81"/>
      <c r="HG65" s="81"/>
      <c r="HH65" s="81"/>
      <c r="HI65" s="81"/>
      <c r="HJ65" s="81"/>
      <c r="HK65" s="81"/>
      <c r="HL65" s="81"/>
      <c r="HM65" s="81"/>
      <c r="HN65" s="81"/>
      <c r="HO65" s="81"/>
      <c r="HP65" s="81"/>
      <c r="HQ65" s="81"/>
      <c r="HR65" s="81"/>
      <c r="HS65" s="81"/>
      <c r="HT65" s="81"/>
      <c r="HU65" s="81"/>
      <c r="HV65" s="81"/>
      <c r="HW65" s="81"/>
      <c r="HX65" s="81"/>
      <c r="HY65" s="81"/>
      <c r="HZ65" s="81"/>
      <c r="IA65" s="81"/>
      <c r="IB65" s="81"/>
      <c r="IC65" s="81"/>
      <c r="ID65" s="81"/>
      <c r="IE65" s="81"/>
      <c r="IF65" s="81"/>
      <c r="IG65" s="81"/>
      <c r="IH65" s="81"/>
      <c r="II65" s="81"/>
      <c r="IJ65" s="81"/>
      <c r="IK65" s="81"/>
      <c r="IL65" s="81"/>
    </row>
    <row r="66" spans="1:246" s="184" customFormat="1" ht="18" customHeight="1">
      <c r="A66" s="273" t="s">
        <v>751</v>
      </c>
      <c r="B66" s="123" t="s">
        <v>52</v>
      </c>
      <c r="C66" s="61" t="s">
        <v>148</v>
      </c>
      <c r="D66" s="52">
        <v>35.25</v>
      </c>
      <c r="E66" s="54" t="s">
        <v>138</v>
      </c>
      <c r="F66" s="54"/>
      <c r="G66" s="54"/>
      <c r="H66" s="54"/>
      <c r="I66" s="50">
        <v>0</v>
      </c>
      <c r="J66" s="240">
        <f>I66*D66</f>
        <v>0</v>
      </c>
      <c r="K66" s="246"/>
      <c r="L66" s="242"/>
      <c r="M66" s="242"/>
      <c r="N66" s="242"/>
      <c r="O66" s="246"/>
      <c r="P66" s="246"/>
      <c r="Q66" s="251"/>
      <c r="R66" s="251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  <c r="BM66" s="83"/>
      <c r="BN66" s="83"/>
      <c r="BO66" s="83"/>
      <c r="BP66" s="83"/>
      <c r="BQ66" s="83"/>
      <c r="BR66" s="83"/>
      <c r="BS66" s="83"/>
      <c r="BT66" s="83"/>
      <c r="BU66" s="83"/>
      <c r="BV66" s="83"/>
      <c r="BW66" s="83"/>
      <c r="BX66" s="83"/>
      <c r="BY66" s="83"/>
      <c r="BZ66" s="83"/>
      <c r="CA66" s="83"/>
      <c r="CB66" s="83"/>
      <c r="CC66" s="83"/>
      <c r="CD66" s="83"/>
      <c r="CE66" s="83"/>
      <c r="CF66" s="83"/>
      <c r="CG66" s="83"/>
      <c r="CH66" s="83"/>
      <c r="CI66" s="83"/>
      <c r="CJ66" s="83"/>
      <c r="CK66" s="83"/>
      <c r="CL66" s="83"/>
      <c r="CM66" s="83"/>
      <c r="CN66" s="83"/>
      <c r="CO66" s="83"/>
      <c r="CP66" s="83"/>
      <c r="CQ66" s="83"/>
      <c r="CR66" s="83"/>
      <c r="CS66" s="83"/>
      <c r="CT66" s="83"/>
      <c r="CU66" s="83"/>
      <c r="CV66" s="83"/>
      <c r="CW66" s="83"/>
      <c r="CX66" s="83"/>
      <c r="CY66" s="83"/>
      <c r="CZ66" s="83"/>
      <c r="DA66" s="83"/>
      <c r="DB66" s="83"/>
      <c r="DC66" s="83"/>
      <c r="DD66" s="83"/>
      <c r="DE66" s="83"/>
      <c r="DF66" s="83"/>
      <c r="DG66" s="83"/>
      <c r="DH66" s="83"/>
      <c r="DI66" s="83"/>
      <c r="DJ66" s="83"/>
      <c r="DK66" s="83"/>
      <c r="DL66" s="83"/>
      <c r="DM66" s="83"/>
      <c r="DN66" s="83"/>
      <c r="DO66" s="83"/>
      <c r="DP66" s="83"/>
      <c r="DQ66" s="83"/>
      <c r="DR66" s="83"/>
      <c r="DS66" s="83"/>
      <c r="DT66" s="83"/>
      <c r="DU66" s="83"/>
      <c r="DV66" s="83"/>
      <c r="DW66" s="83"/>
      <c r="DX66" s="83"/>
      <c r="DY66" s="83"/>
      <c r="DZ66" s="83"/>
      <c r="EA66" s="83"/>
      <c r="EB66" s="83"/>
      <c r="EC66" s="83"/>
      <c r="ED66" s="83"/>
      <c r="EE66" s="83"/>
      <c r="EF66" s="83"/>
      <c r="EG66" s="83"/>
      <c r="EH66" s="83"/>
      <c r="EI66" s="83"/>
      <c r="EJ66" s="83"/>
      <c r="EK66" s="83"/>
      <c r="EL66" s="83"/>
      <c r="EM66" s="83"/>
      <c r="EN66" s="83"/>
      <c r="EO66" s="83"/>
      <c r="EP66" s="83"/>
      <c r="EQ66" s="83"/>
      <c r="ER66" s="83"/>
      <c r="ES66" s="83"/>
      <c r="ET66" s="83"/>
      <c r="EU66" s="83"/>
      <c r="EV66" s="83"/>
      <c r="EW66" s="83"/>
      <c r="EX66" s="83"/>
      <c r="EY66" s="83"/>
      <c r="EZ66" s="83"/>
      <c r="FA66" s="83"/>
      <c r="FB66" s="83"/>
      <c r="FC66" s="83"/>
      <c r="FD66" s="83"/>
      <c r="FE66" s="83"/>
      <c r="FF66" s="83"/>
      <c r="FG66" s="83"/>
      <c r="FH66" s="83"/>
      <c r="FI66" s="83"/>
      <c r="FJ66" s="83"/>
      <c r="FK66" s="83"/>
      <c r="FL66" s="83"/>
      <c r="FM66" s="83"/>
      <c r="FN66" s="83"/>
      <c r="FO66" s="83"/>
      <c r="FP66" s="83"/>
      <c r="FQ66" s="83"/>
      <c r="FR66" s="83"/>
      <c r="FS66" s="83"/>
      <c r="FT66" s="83"/>
      <c r="FU66" s="83"/>
      <c r="FV66" s="83"/>
      <c r="FW66" s="83"/>
      <c r="FX66" s="83"/>
      <c r="FY66" s="83"/>
      <c r="FZ66" s="83"/>
      <c r="GA66" s="83"/>
      <c r="GB66" s="83"/>
      <c r="GC66" s="83"/>
      <c r="GD66" s="83"/>
      <c r="GE66" s="83"/>
      <c r="GF66" s="83"/>
      <c r="GG66" s="83"/>
      <c r="GH66" s="83"/>
      <c r="GI66" s="83"/>
      <c r="GJ66" s="83"/>
      <c r="GK66" s="83"/>
      <c r="GL66" s="83"/>
      <c r="GM66" s="83"/>
      <c r="GN66" s="83"/>
      <c r="GO66" s="83"/>
      <c r="GP66" s="83"/>
      <c r="GQ66" s="83"/>
      <c r="GR66" s="83"/>
      <c r="GS66" s="83"/>
      <c r="GT66" s="83"/>
      <c r="GU66" s="83"/>
      <c r="GV66" s="83"/>
      <c r="GW66" s="83"/>
      <c r="GX66" s="83"/>
      <c r="GY66" s="83"/>
      <c r="GZ66" s="83"/>
      <c r="HA66" s="83"/>
      <c r="HB66" s="83"/>
      <c r="HC66" s="83"/>
      <c r="HD66" s="83"/>
      <c r="HE66" s="83"/>
      <c r="HF66" s="83"/>
      <c r="HG66" s="83"/>
      <c r="HH66" s="83"/>
      <c r="HI66" s="83"/>
      <c r="HJ66" s="83"/>
      <c r="HK66" s="83"/>
      <c r="HL66" s="83"/>
      <c r="HM66" s="83"/>
      <c r="HN66" s="83"/>
      <c r="HO66" s="83"/>
      <c r="HP66" s="83"/>
      <c r="HQ66" s="83"/>
      <c r="HR66" s="83"/>
      <c r="HS66" s="83"/>
      <c r="HT66" s="83"/>
      <c r="HU66" s="83"/>
      <c r="HV66" s="83"/>
      <c r="HW66" s="83"/>
      <c r="HX66" s="83"/>
      <c r="HY66" s="83"/>
      <c r="HZ66" s="83"/>
      <c r="IA66" s="83"/>
      <c r="IB66" s="83"/>
      <c r="IC66" s="83"/>
      <c r="ID66" s="83"/>
      <c r="IE66" s="83"/>
      <c r="IF66" s="83"/>
      <c r="IG66" s="83"/>
      <c r="IH66" s="83"/>
      <c r="II66" s="83"/>
      <c r="IJ66" s="83"/>
      <c r="IK66" s="83"/>
      <c r="IL66" s="83"/>
    </row>
    <row r="67" spans="1:246" s="184" customFormat="1" ht="18" customHeight="1">
      <c r="A67" s="273"/>
      <c r="B67" s="122" t="s">
        <v>53</v>
      </c>
      <c r="C67" s="62" t="s">
        <v>149</v>
      </c>
      <c r="D67" s="52">
        <v>33.200000000000003</v>
      </c>
      <c r="E67" s="53" t="s">
        <v>138</v>
      </c>
      <c r="F67" s="53"/>
      <c r="G67" s="53"/>
      <c r="H67" s="53"/>
      <c r="I67" s="51">
        <v>0</v>
      </c>
      <c r="J67" s="239">
        <f>I67*D67</f>
        <v>0</v>
      </c>
      <c r="K67" s="246"/>
      <c r="L67" s="242"/>
      <c r="M67" s="242"/>
      <c r="N67" s="242"/>
      <c r="O67" s="246"/>
      <c r="P67" s="246"/>
      <c r="Q67" s="251"/>
      <c r="R67" s="251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  <c r="BM67" s="83"/>
      <c r="BN67" s="83"/>
      <c r="BO67" s="83"/>
      <c r="BP67" s="83"/>
      <c r="BQ67" s="83"/>
      <c r="BR67" s="83"/>
      <c r="BS67" s="83"/>
      <c r="BT67" s="83"/>
      <c r="BU67" s="83"/>
      <c r="BV67" s="83"/>
      <c r="BW67" s="83"/>
      <c r="BX67" s="83"/>
      <c r="BY67" s="83"/>
      <c r="BZ67" s="83"/>
      <c r="CA67" s="83"/>
      <c r="CB67" s="83"/>
      <c r="CC67" s="83"/>
      <c r="CD67" s="83"/>
      <c r="CE67" s="83"/>
      <c r="CF67" s="83"/>
      <c r="CG67" s="83"/>
      <c r="CH67" s="83"/>
      <c r="CI67" s="83"/>
      <c r="CJ67" s="83"/>
      <c r="CK67" s="83"/>
      <c r="CL67" s="83"/>
      <c r="CM67" s="83"/>
      <c r="CN67" s="83"/>
      <c r="CO67" s="83"/>
      <c r="CP67" s="83"/>
      <c r="CQ67" s="83"/>
      <c r="CR67" s="83"/>
      <c r="CS67" s="83"/>
      <c r="CT67" s="83"/>
      <c r="CU67" s="83"/>
      <c r="CV67" s="83"/>
      <c r="CW67" s="83"/>
      <c r="CX67" s="83"/>
      <c r="CY67" s="83"/>
      <c r="CZ67" s="83"/>
      <c r="DA67" s="83"/>
      <c r="DB67" s="83"/>
      <c r="DC67" s="83"/>
      <c r="DD67" s="83"/>
      <c r="DE67" s="83"/>
      <c r="DF67" s="83"/>
      <c r="DG67" s="83"/>
      <c r="DH67" s="83"/>
      <c r="DI67" s="83"/>
      <c r="DJ67" s="83"/>
      <c r="DK67" s="83"/>
      <c r="DL67" s="83"/>
      <c r="DM67" s="83"/>
      <c r="DN67" s="83"/>
      <c r="DO67" s="83"/>
      <c r="DP67" s="83"/>
      <c r="DQ67" s="83"/>
      <c r="DR67" s="83"/>
      <c r="DS67" s="83"/>
      <c r="DT67" s="83"/>
      <c r="DU67" s="83"/>
      <c r="DV67" s="83"/>
      <c r="DW67" s="83"/>
      <c r="DX67" s="83"/>
      <c r="DY67" s="83"/>
      <c r="DZ67" s="83"/>
      <c r="EA67" s="83"/>
      <c r="EB67" s="83"/>
      <c r="EC67" s="83"/>
      <c r="ED67" s="83"/>
      <c r="EE67" s="83"/>
      <c r="EF67" s="83"/>
      <c r="EG67" s="83"/>
      <c r="EH67" s="83"/>
      <c r="EI67" s="83"/>
      <c r="EJ67" s="83"/>
      <c r="EK67" s="83"/>
      <c r="EL67" s="83"/>
      <c r="EM67" s="83"/>
      <c r="EN67" s="83"/>
      <c r="EO67" s="83"/>
      <c r="EP67" s="83"/>
      <c r="EQ67" s="83"/>
      <c r="ER67" s="83"/>
      <c r="ES67" s="83"/>
      <c r="ET67" s="83"/>
      <c r="EU67" s="83"/>
      <c r="EV67" s="83"/>
      <c r="EW67" s="83"/>
      <c r="EX67" s="83"/>
      <c r="EY67" s="83"/>
      <c r="EZ67" s="83"/>
      <c r="FA67" s="83"/>
      <c r="FB67" s="83"/>
      <c r="FC67" s="83"/>
      <c r="FD67" s="83"/>
      <c r="FE67" s="83"/>
      <c r="FF67" s="83"/>
      <c r="FG67" s="83"/>
      <c r="FH67" s="83"/>
      <c r="FI67" s="83"/>
      <c r="FJ67" s="83"/>
      <c r="FK67" s="83"/>
      <c r="FL67" s="83"/>
      <c r="FM67" s="83"/>
      <c r="FN67" s="83"/>
      <c r="FO67" s="83"/>
      <c r="FP67" s="83"/>
      <c r="FQ67" s="83"/>
      <c r="FR67" s="83"/>
      <c r="FS67" s="83"/>
      <c r="FT67" s="83"/>
      <c r="FU67" s="83"/>
      <c r="FV67" s="83"/>
      <c r="FW67" s="83"/>
      <c r="FX67" s="83"/>
      <c r="FY67" s="83"/>
      <c r="FZ67" s="83"/>
      <c r="GA67" s="83"/>
      <c r="GB67" s="83"/>
      <c r="GC67" s="83"/>
      <c r="GD67" s="83"/>
      <c r="GE67" s="83"/>
      <c r="GF67" s="83"/>
      <c r="GG67" s="83"/>
      <c r="GH67" s="83"/>
      <c r="GI67" s="83"/>
      <c r="GJ67" s="83"/>
      <c r="GK67" s="83"/>
      <c r="GL67" s="83"/>
      <c r="GM67" s="83"/>
      <c r="GN67" s="83"/>
      <c r="GO67" s="83"/>
      <c r="GP67" s="83"/>
      <c r="GQ67" s="83"/>
      <c r="GR67" s="83"/>
      <c r="GS67" s="83"/>
      <c r="GT67" s="83"/>
      <c r="GU67" s="83"/>
      <c r="GV67" s="83"/>
      <c r="GW67" s="83"/>
      <c r="GX67" s="83"/>
      <c r="GY67" s="83"/>
      <c r="GZ67" s="83"/>
      <c r="HA67" s="83"/>
      <c r="HB67" s="83"/>
      <c r="HC67" s="83"/>
      <c r="HD67" s="83"/>
      <c r="HE67" s="83"/>
      <c r="HF67" s="83"/>
      <c r="HG67" s="83"/>
      <c r="HH67" s="83"/>
      <c r="HI67" s="83"/>
      <c r="HJ67" s="83"/>
      <c r="HK67" s="83"/>
      <c r="HL67" s="83"/>
      <c r="HM67" s="83"/>
      <c r="HN67" s="83"/>
      <c r="HO67" s="83"/>
      <c r="HP67" s="83"/>
      <c r="HQ67" s="83"/>
      <c r="HR67" s="83"/>
      <c r="HS67" s="83"/>
      <c r="HT67" s="83"/>
      <c r="HU67" s="83"/>
      <c r="HV67" s="83"/>
      <c r="HW67" s="83"/>
      <c r="HX67" s="83"/>
      <c r="HY67" s="83"/>
      <c r="HZ67" s="83"/>
      <c r="IA67" s="83"/>
      <c r="IB67" s="83"/>
      <c r="IC67" s="83"/>
      <c r="ID67" s="83"/>
      <c r="IE67" s="83"/>
      <c r="IF67" s="83"/>
      <c r="IG67" s="83"/>
      <c r="IH67" s="83"/>
      <c r="II67" s="83"/>
      <c r="IJ67" s="83"/>
      <c r="IK67" s="83"/>
      <c r="IL67" s="83"/>
    </row>
    <row r="68" spans="1:246" s="183" customFormat="1" ht="21" customHeight="1">
      <c r="A68" s="273"/>
      <c r="B68" s="121" t="s">
        <v>143</v>
      </c>
      <c r="C68" s="117"/>
      <c r="D68" s="27"/>
      <c r="E68" s="12"/>
      <c r="F68" s="12"/>
      <c r="G68" s="12"/>
      <c r="H68" s="12"/>
      <c r="I68" s="14"/>
      <c r="J68" s="73"/>
      <c r="K68" s="243"/>
      <c r="L68" s="245"/>
      <c r="M68" s="245"/>
      <c r="N68" s="242"/>
      <c r="O68" s="243"/>
      <c r="P68" s="243"/>
      <c r="Q68" s="244"/>
      <c r="R68" s="244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1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1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1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1"/>
      <c r="DH68" s="81"/>
      <c r="DI68" s="81"/>
      <c r="DJ68" s="81"/>
      <c r="DK68" s="81"/>
      <c r="DL68" s="81"/>
      <c r="DM68" s="81"/>
      <c r="DN68" s="81"/>
      <c r="DO68" s="81"/>
      <c r="DP68" s="81"/>
      <c r="DQ68" s="81"/>
      <c r="DR68" s="81"/>
      <c r="DS68" s="81"/>
      <c r="DT68" s="81"/>
      <c r="DU68" s="81"/>
      <c r="DV68" s="81"/>
      <c r="DW68" s="81"/>
      <c r="DX68" s="81"/>
      <c r="DY68" s="81"/>
      <c r="DZ68" s="81"/>
      <c r="EA68" s="81"/>
      <c r="EB68" s="81"/>
      <c r="EC68" s="81"/>
      <c r="ED68" s="81"/>
      <c r="EE68" s="81"/>
      <c r="EF68" s="81"/>
      <c r="EG68" s="81"/>
      <c r="EH68" s="81"/>
      <c r="EI68" s="81"/>
      <c r="EJ68" s="81"/>
      <c r="EK68" s="81"/>
      <c r="EL68" s="81"/>
      <c r="EM68" s="81"/>
      <c r="EN68" s="81"/>
      <c r="EO68" s="81"/>
      <c r="EP68" s="81"/>
      <c r="EQ68" s="81"/>
      <c r="ER68" s="81"/>
      <c r="ES68" s="81"/>
      <c r="ET68" s="81"/>
      <c r="EU68" s="81"/>
      <c r="EV68" s="81"/>
      <c r="EW68" s="81"/>
      <c r="EX68" s="81"/>
      <c r="EY68" s="81"/>
      <c r="EZ68" s="81"/>
      <c r="FA68" s="81"/>
      <c r="FB68" s="81"/>
      <c r="FC68" s="81"/>
      <c r="FD68" s="81"/>
      <c r="FE68" s="81"/>
      <c r="FF68" s="81"/>
      <c r="FG68" s="81"/>
      <c r="FH68" s="81"/>
      <c r="FI68" s="81"/>
      <c r="FJ68" s="81"/>
      <c r="FK68" s="81"/>
      <c r="FL68" s="81"/>
      <c r="FM68" s="81"/>
      <c r="FN68" s="81"/>
      <c r="FO68" s="81"/>
      <c r="FP68" s="81"/>
      <c r="FQ68" s="81"/>
      <c r="FR68" s="81"/>
      <c r="FS68" s="81"/>
      <c r="FT68" s="81"/>
      <c r="FU68" s="81"/>
      <c r="FV68" s="81"/>
      <c r="FW68" s="81"/>
      <c r="FX68" s="81"/>
      <c r="FY68" s="81"/>
      <c r="FZ68" s="81"/>
      <c r="GA68" s="81"/>
      <c r="GB68" s="81"/>
      <c r="GC68" s="81"/>
      <c r="GD68" s="81"/>
      <c r="GE68" s="81"/>
      <c r="GF68" s="81"/>
      <c r="GG68" s="81"/>
      <c r="GH68" s="81"/>
      <c r="GI68" s="81"/>
      <c r="GJ68" s="81"/>
      <c r="GK68" s="81"/>
      <c r="GL68" s="81"/>
      <c r="GM68" s="81"/>
      <c r="GN68" s="81"/>
      <c r="GO68" s="81"/>
      <c r="GP68" s="81"/>
      <c r="GQ68" s="81"/>
      <c r="GR68" s="81"/>
      <c r="GS68" s="81"/>
      <c r="GT68" s="81"/>
      <c r="GU68" s="81"/>
      <c r="GV68" s="81"/>
      <c r="GW68" s="81"/>
      <c r="GX68" s="81"/>
      <c r="GY68" s="81"/>
      <c r="GZ68" s="81"/>
      <c r="HA68" s="81"/>
      <c r="HB68" s="81"/>
      <c r="HC68" s="81"/>
      <c r="HD68" s="81"/>
      <c r="HE68" s="81"/>
      <c r="HF68" s="81"/>
      <c r="HG68" s="81"/>
      <c r="HH68" s="81"/>
      <c r="HI68" s="81"/>
      <c r="HJ68" s="81"/>
      <c r="HK68" s="81"/>
      <c r="HL68" s="81"/>
      <c r="HM68" s="81"/>
      <c r="HN68" s="81"/>
      <c r="HO68" s="81"/>
      <c r="HP68" s="81"/>
      <c r="HQ68" s="81"/>
      <c r="HR68" s="81"/>
      <c r="HS68" s="81"/>
      <c r="HT68" s="81"/>
      <c r="HU68" s="81"/>
      <c r="HV68" s="81"/>
      <c r="HW68" s="81"/>
      <c r="HX68" s="81"/>
      <c r="HY68" s="81"/>
      <c r="HZ68" s="81"/>
      <c r="IA68" s="81"/>
      <c r="IB68" s="81"/>
      <c r="IC68" s="81"/>
      <c r="ID68" s="81"/>
      <c r="IE68" s="81"/>
      <c r="IF68" s="81"/>
      <c r="IG68" s="81"/>
      <c r="IH68" s="81"/>
      <c r="II68" s="81"/>
      <c r="IJ68" s="81"/>
      <c r="IK68" s="81"/>
      <c r="IL68" s="81"/>
    </row>
    <row r="69" spans="1:246" s="184" customFormat="1" ht="18" customHeight="1">
      <c r="A69" s="273"/>
      <c r="B69" s="123" t="s">
        <v>144</v>
      </c>
      <c r="C69" s="63" t="s">
        <v>147</v>
      </c>
      <c r="D69" s="52">
        <v>5.35</v>
      </c>
      <c r="E69" s="54" t="s">
        <v>138</v>
      </c>
      <c r="F69" s="54"/>
      <c r="G69" s="54"/>
      <c r="H69" s="54"/>
      <c r="I69" s="50">
        <v>0</v>
      </c>
      <c r="J69" s="240">
        <f>I69*D69</f>
        <v>0</v>
      </c>
      <c r="K69" s="246"/>
      <c r="L69" s="242"/>
      <c r="M69" s="242"/>
      <c r="N69" s="242"/>
      <c r="O69" s="246"/>
      <c r="P69" s="246"/>
      <c r="Q69" s="251"/>
      <c r="R69" s="251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83"/>
      <c r="BA69" s="83"/>
      <c r="BB69" s="83"/>
      <c r="BC69" s="83"/>
      <c r="BD69" s="83"/>
      <c r="BE69" s="83"/>
      <c r="BF69" s="83"/>
      <c r="BG69" s="83"/>
      <c r="BH69" s="83"/>
      <c r="BI69" s="83"/>
      <c r="BJ69" s="83"/>
      <c r="BK69" s="83"/>
      <c r="BL69" s="83"/>
      <c r="BM69" s="83"/>
      <c r="BN69" s="83"/>
      <c r="BO69" s="83"/>
      <c r="BP69" s="83"/>
      <c r="BQ69" s="83"/>
      <c r="BR69" s="83"/>
      <c r="BS69" s="83"/>
      <c r="BT69" s="83"/>
      <c r="BU69" s="83"/>
      <c r="BV69" s="83"/>
      <c r="BW69" s="83"/>
      <c r="BX69" s="83"/>
      <c r="BY69" s="83"/>
      <c r="BZ69" s="83"/>
      <c r="CA69" s="83"/>
      <c r="CB69" s="83"/>
      <c r="CC69" s="83"/>
      <c r="CD69" s="83"/>
      <c r="CE69" s="83"/>
      <c r="CF69" s="83"/>
      <c r="CG69" s="83"/>
      <c r="CH69" s="83"/>
      <c r="CI69" s="83"/>
      <c r="CJ69" s="83"/>
      <c r="CK69" s="83"/>
      <c r="CL69" s="83"/>
      <c r="CM69" s="83"/>
      <c r="CN69" s="83"/>
      <c r="CO69" s="83"/>
      <c r="CP69" s="83"/>
      <c r="CQ69" s="83"/>
      <c r="CR69" s="83"/>
      <c r="CS69" s="83"/>
      <c r="CT69" s="83"/>
      <c r="CU69" s="83"/>
      <c r="CV69" s="83"/>
      <c r="CW69" s="83"/>
      <c r="CX69" s="83"/>
      <c r="CY69" s="83"/>
      <c r="CZ69" s="83"/>
      <c r="DA69" s="83"/>
      <c r="DB69" s="83"/>
      <c r="DC69" s="83"/>
      <c r="DD69" s="83"/>
      <c r="DE69" s="83"/>
      <c r="DF69" s="83"/>
      <c r="DG69" s="83"/>
      <c r="DH69" s="83"/>
      <c r="DI69" s="83"/>
      <c r="DJ69" s="83"/>
      <c r="DK69" s="83"/>
      <c r="DL69" s="83"/>
      <c r="DM69" s="83"/>
      <c r="DN69" s="83"/>
      <c r="DO69" s="83"/>
      <c r="DP69" s="83"/>
      <c r="DQ69" s="83"/>
      <c r="DR69" s="83"/>
      <c r="DS69" s="83"/>
      <c r="DT69" s="83"/>
      <c r="DU69" s="83"/>
      <c r="DV69" s="83"/>
      <c r="DW69" s="83"/>
      <c r="DX69" s="83"/>
      <c r="DY69" s="83"/>
      <c r="DZ69" s="83"/>
      <c r="EA69" s="83"/>
      <c r="EB69" s="83"/>
      <c r="EC69" s="83"/>
      <c r="ED69" s="83"/>
      <c r="EE69" s="83"/>
      <c r="EF69" s="83"/>
      <c r="EG69" s="83"/>
      <c r="EH69" s="83"/>
      <c r="EI69" s="83"/>
      <c r="EJ69" s="83"/>
      <c r="EK69" s="83"/>
      <c r="EL69" s="83"/>
      <c r="EM69" s="83"/>
      <c r="EN69" s="83"/>
      <c r="EO69" s="83"/>
      <c r="EP69" s="83"/>
      <c r="EQ69" s="83"/>
      <c r="ER69" s="83"/>
      <c r="ES69" s="83"/>
      <c r="ET69" s="83"/>
      <c r="EU69" s="83"/>
      <c r="EV69" s="83"/>
      <c r="EW69" s="83"/>
      <c r="EX69" s="83"/>
      <c r="EY69" s="83"/>
      <c r="EZ69" s="83"/>
      <c r="FA69" s="83"/>
      <c r="FB69" s="83"/>
      <c r="FC69" s="83"/>
      <c r="FD69" s="83"/>
      <c r="FE69" s="83"/>
      <c r="FF69" s="83"/>
      <c r="FG69" s="83"/>
      <c r="FH69" s="83"/>
      <c r="FI69" s="83"/>
      <c r="FJ69" s="83"/>
      <c r="FK69" s="83"/>
      <c r="FL69" s="83"/>
      <c r="FM69" s="83"/>
      <c r="FN69" s="83"/>
      <c r="FO69" s="83"/>
      <c r="FP69" s="83"/>
      <c r="FQ69" s="83"/>
      <c r="FR69" s="83"/>
      <c r="FS69" s="83"/>
      <c r="FT69" s="83"/>
      <c r="FU69" s="83"/>
      <c r="FV69" s="83"/>
      <c r="FW69" s="83"/>
      <c r="FX69" s="83"/>
      <c r="FY69" s="83"/>
      <c r="FZ69" s="83"/>
      <c r="GA69" s="83"/>
      <c r="GB69" s="83"/>
      <c r="GC69" s="83"/>
      <c r="GD69" s="83"/>
      <c r="GE69" s="83"/>
      <c r="GF69" s="83"/>
      <c r="GG69" s="83"/>
      <c r="GH69" s="83"/>
      <c r="GI69" s="83"/>
      <c r="GJ69" s="83"/>
      <c r="GK69" s="83"/>
      <c r="GL69" s="83"/>
      <c r="GM69" s="83"/>
      <c r="GN69" s="83"/>
      <c r="GO69" s="83"/>
      <c r="GP69" s="83"/>
      <c r="GQ69" s="83"/>
      <c r="GR69" s="83"/>
      <c r="GS69" s="83"/>
      <c r="GT69" s="83"/>
      <c r="GU69" s="83"/>
      <c r="GV69" s="83"/>
      <c r="GW69" s="83"/>
      <c r="GX69" s="83"/>
      <c r="GY69" s="83"/>
      <c r="GZ69" s="83"/>
      <c r="HA69" s="83"/>
      <c r="HB69" s="83"/>
      <c r="HC69" s="83"/>
      <c r="HD69" s="83"/>
      <c r="HE69" s="83"/>
      <c r="HF69" s="83"/>
      <c r="HG69" s="83"/>
      <c r="HH69" s="83"/>
      <c r="HI69" s="83"/>
      <c r="HJ69" s="83"/>
      <c r="HK69" s="83"/>
      <c r="HL69" s="83"/>
      <c r="HM69" s="83"/>
      <c r="HN69" s="83"/>
      <c r="HO69" s="83"/>
      <c r="HP69" s="83"/>
      <c r="HQ69" s="83"/>
      <c r="HR69" s="83"/>
      <c r="HS69" s="83"/>
      <c r="HT69" s="83"/>
      <c r="HU69" s="83"/>
      <c r="HV69" s="83"/>
      <c r="HW69" s="83"/>
      <c r="HX69" s="83"/>
      <c r="HY69" s="83"/>
      <c r="HZ69" s="83"/>
      <c r="IA69" s="83"/>
      <c r="IB69" s="83"/>
      <c r="IC69" s="83"/>
      <c r="ID69" s="83"/>
      <c r="IE69" s="83"/>
      <c r="IF69" s="83"/>
      <c r="IG69" s="83"/>
      <c r="IH69" s="83"/>
      <c r="II69" s="83"/>
      <c r="IJ69" s="83"/>
      <c r="IK69" s="83"/>
      <c r="IL69" s="83"/>
    </row>
    <row r="70" spans="1:246" s="184" customFormat="1" ht="18" customHeight="1">
      <c r="A70" s="273"/>
      <c r="B70" s="122" t="s">
        <v>145</v>
      </c>
      <c r="C70" s="62" t="s">
        <v>146</v>
      </c>
      <c r="D70" s="52">
        <v>5.35</v>
      </c>
      <c r="E70" s="53" t="s">
        <v>138</v>
      </c>
      <c r="F70" s="53"/>
      <c r="G70" s="53"/>
      <c r="H70" s="53"/>
      <c r="I70" s="51">
        <v>0</v>
      </c>
      <c r="J70" s="239">
        <f>I70*D70</f>
        <v>0</v>
      </c>
      <c r="K70" s="246"/>
      <c r="L70" s="242"/>
      <c r="M70" s="242"/>
      <c r="N70" s="242"/>
      <c r="O70" s="246"/>
      <c r="P70" s="246"/>
      <c r="Q70" s="251"/>
      <c r="R70" s="251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  <c r="CR70" s="83"/>
      <c r="CS70" s="83"/>
      <c r="CT70" s="83"/>
      <c r="CU70" s="83"/>
      <c r="CV70" s="83"/>
      <c r="CW70" s="83"/>
      <c r="CX70" s="83"/>
      <c r="CY70" s="83"/>
      <c r="CZ70" s="83"/>
      <c r="DA70" s="83"/>
      <c r="DB70" s="83"/>
      <c r="DC70" s="83"/>
      <c r="DD70" s="83"/>
      <c r="DE70" s="83"/>
      <c r="DF70" s="83"/>
      <c r="DG70" s="83"/>
      <c r="DH70" s="83"/>
      <c r="DI70" s="83"/>
      <c r="DJ70" s="83"/>
      <c r="DK70" s="83"/>
      <c r="DL70" s="83"/>
      <c r="DM70" s="83"/>
      <c r="DN70" s="83"/>
      <c r="DO70" s="83"/>
      <c r="DP70" s="83"/>
      <c r="DQ70" s="83"/>
      <c r="DR70" s="83"/>
      <c r="DS70" s="83"/>
      <c r="DT70" s="83"/>
      <c r="DU70" s="83"/>
      <c r="DV70" s="83"/>
      <c r="DW70" s="83"/>
      <c r="DX70" s="83"/>
      <c r="DY70" s="83"/>
      <c r="DZ70" s="83"/>
      <c r="EA70" s="83"/>
      <c r="EB70" s="83"/>
      <c r="EC70" s="83"/>
      <c r="ED70" s="83"/>
      <c r="EE70" s="83"/>
      <c r="EF70" s="83"/>
      <c r="EG70" s="83"/>
      <c r="EH70" s="83"/>
      <c r="EI70" s="83"/>
      <c r="EJ70" s="83"/>
      <c r="EK70" s="83"/>
      <c r="EL70" s="83"/>
      <c r="EM70" s="83"/>
      <c r="EN70" s="83"/>
      <c r="EO70" s="83"/>
      <c r="EP70" s="83"/>
      <c r="EQ70" s="83"/>
      <c r="ER70" s="83"/>
      <c r="ES70" s="83"/>
      <c r="ET70" s="83"/>
      <c r="EU70" s="83"/>
      <c r="EV70" s="83"/>
      <c r="EW70" s="83"/>
      <c r="EX70" s="83"/>
      <c r="EY70" s="83"/>
      <c r="EZ70" s="83"/>
      <c r="FA70" s="83"/>
      <c r="FB70" s="83"/>
      <c r="FC70" s="83"/>
      <c r="FD70" s="83"/>
      <c r="FE70" s="83"/>
      <c r="FF70" s="83"/>
      <c r="FG70" s="83"/>
      <c r="FH70" s="83"/>
      <c r="FI70" s="83"/>
      <c r="FJ70" s="83"/>
      <c r="FK70" s="83"/>
      <c r="FL70" s="83"/>
      <c r="FM70" s="83"/>
      <c r="FN70" s="83"/>
      <c r="FO70" s="83"/>
      <c r="FP70" s="83"/>
      <c r="FQ70" s="83"/>
      <c r="FR70" s="83"/>
      <c r="FS70" s="83"/>
      <c r="FT70" s="83"/>
      <c r="FU70" s="83"/>
      <c r="FV70" s="83"/>
      <c r="FW70" s="83"/>
      <c r="FX70" s="83"/>
      <c r="FY70" s="83"/>
      <c r="FZ70" s="83"/>
      <c r="GA70" s="83"/>
      <c r="GB70" s="83"/>
      <c r="GC70" s="83"/>
      <c r="GD70" s="83"/>
      <c r="GE70" s="83"/>
      <c r="GF70" s="83"/>
      <c r="GG70" s="83"/>
      <c r="GH70" s="83"/>
      <c r="GI70" s="83"/>
      <c r="GJ70" s="83"/>
      <c r="GK70" s="83"/>
      <c r="GL70" s="83"/>
      <c r="GM70" s="83"/>
      <c r="GN70" s="83"/>
      <c r="GO70" s="83"/>
      <c r="GP70" s="83"/>
      <c r="GQ70" s="83"/>
      <c r="GR70" s="83"/>
      <c r="GS70" s="83"/>
      <c r="GT70" s="83"/>
      <c r="GU70" s="83"/>
      <c r="GV70" s="83"/>
      <c r="GW70" s="83"/>
      <c r="GX70" s="83"/>
      <c r="GY70" s="83"/>
      <c r="GZ70" s="83"/>
      <c r="HA70" s="83"/>
      <c r="HB70" s="83"/>
      <c r="HC70" s="83"/>
      <c r="HD70" s="83"/>
      <c r="HE70" s="83"/>
      <c r="HF70" s="83"/>
      <c r="HG70" s="83"/>
      <c r="HH70" s="83"/>
      <c r="HI70" s="83"/>
      <c r="HJ70" s="83"/>
      <c r="HK70" s="83"/>
      <c r="HL70" s="83"/>
      <c r="HM70" s="83"/>
      <c r="HN70" s="83"/>
      <c r="HO70" s="83"/>
      <c r="HP70" s="83"/>
      <c r="HQ70" s="83"/>
      <c r="HR70" s="83"/>
      <c r="HS70" s="83"/>
      <c r="HT70" s="83"/>
      <c r="HU70" s="83"/>
      <c r="HV70" s="83"/>
      <c r="HW70" s="83"/>
      <c r="HX70" s="83"/>
      <c r="HY70" s="83"/>
      <c r="HZ70" s="83"/>
      <c r="IA70" s="83"/>
      <c r="IB70" s="83"/>
      <c r="IC70" s="83"/>
      <c r="ID70" s="83"/>
      <c r="IE70" s="83"/>
      <c r="IF70" s="83"/>
      <c r="IG70" s="83"/>
      <c r="IH70" s="83"/>
      <c r="II70" s="83"/>
      <c r="IJ70" s="83"/>
      <c r="IK70" s="83"/>
      <c r="IL70" s="83"/>
    </row>
    <row r="71" spans="1:246" s="183" customFormat="1" ht="21.75" customHeight="1">
      <c r="A71" s="273"/>
      <c r="B71" s="121" t="s">
        <v>445</v>
      </c>
      <c r="C71" s="117"/>
      <c r="D71" s="27"/>
      <c r="E71" s="12"/>
      <c r="F71" s="12"/>
      <c r="G71" s="12"/>
      <c r="H71" s="12"/>
      <c r="I71" s="14"/>
      <c r="J71" s="73"/>
      <c r="K71" s="243"/>
      <c r="L71" s="245"/>
      <c r="M71" s="245"/>
      <c r="N71" s="242"/>
      <c r="O71" s="243"/>
      <c r="P71" s="243"/>
      <c r="Q71" s="244"/>
      <c r="R71" s="244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1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1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1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1"/>
      <c r="DH71" s="81"/>
      <c r="DI71" s="81"/>
      <c r="DJ71" s="81"/>
      <c r="DK71" s="81"/>
      <c r="DL71" s="81"/>
      <c r="DM71" s="81"/>
      <c r="DN71" s="81"/>
      <c r="DO71" s="81"/>
      <c r="DP71" s="81"/>
      <c r="DQ71" s="81"/>
      <c r="DR71" s="81"/>
      <c r="DS71" s="81"/>
      <c r="DT71" s="81"/>
      <c r="DU71" s="81"/>
      <c r="DV71" s="81"/>
      <c r="DW71" s="81"/>
      <c r="DX71" s="81"/>
      <c r="DY71" s="81"/>
      <c r="DZ71" s="81"/>
      <c r="EA71" s="81"/>
      <c r="EB71" s="81"/>
      <c r="EC71" s="81"/>
      <c r="ED71" s="81"/>
      <c r="EE71" s="81"/>
      <c r="EF71" s="81"/>
      <c r="EG71" s="81"/>
      <c r="EH71" s="81"/>
      <c r="EI71" s="81"/>
      <c r="EJ71" s="81"/>
      <c r="EK71" s="81"/>
      <c r="EL71" s="81"/>
      <c r="EM71" s="81"/>
      <c r="EN71" s="81"/>
      <c r="EO71" s="81"/>
      <c r="EP71" s="81"/>
      <c r="EQ71" s="81"/>
      <c r="ER71" s="81"/>
      <c r="ES71" s="81"/>
      <c r="ET71" s="81"/>
      <c r="EU71" s="81"/>
      <c r="EV71" s="81"/>
      <c r="EW71" s="81"/>
      <c r="EX71" s="81"/>
      <c r="EY71" s="81"/>
      <c r="EZ71" s="81"/>
      <c r="FA71" s="81"/>
      <c r="FB71" s="81"/>
      <c r="FC71" s="81"/>
      <c r="FD71" s="81"/>
      <c r="FE71" s="81"/>
      <c r="FF71" s="81"/>
      <c r="FG71" s="81"/>
      <c r="FH71" s="81"/>
      <c r="FI71" s="81"/>
      <c r="FJ71" s="81"/>
      <c r="FK71" s="81"/>
      <c r="FL71" s="81"/>
      <c r="FM71" s="81"/>
      <c r="FN71" s="81"/>
      <c r="FO71" s="81"/>
      <c r="FP71" s="81"/>
      <c r="FQ71" s="81"/>
      <c r="FR71" s="81"/>
      <c r="FS71" s="81"/>
      <c r="FT71" s="81"/>
      <c r="FU71" s="81"/>
      <c r="FV71" s="81"/>
      <c r="FW71" s="81"/>
      <c r="FX71" s="81"/>
      <c r="FY71" s="81"/>
      <c r="FZ71" s="81"/>
      <c r="GA71" s="81"/>
      <c r="GB71" s="81"/>
      <c r="GC71" s="81"/>
      <c r="GD71" s="81"/>
      <c r="GE71" s="81"/>
      <c r="GF71" s="81"/>
      <c r="GG71" s="81"/>
      <c r="GH71" s="81"/>
      <c r="GI71" s="81"/>
      <c r="GJ71" s="81"/>
      <c r="GK71" s="81"/>
      <c r="GL71" s="81"/>
      <c r="GM71" s="81"/>
      <c r="GN71" s="81"/>
      <c r="GO71" s="81"/>
      <c r="GP71" s="81"/>
      <c r="GQ71" s="81"/>
      <c r="GR71" s="81"/>
      <c r="GS71" s="81"/>
      <c r="GT71" s="81"/>
      <c r="GU71" s="81"/>
      <c r="GV71" s="81"/>
      <c r="GW71" s="81"/>
      <c r="GX71" s="81"/>
      <c r="GY71" s="81"/>
      <c r="GZ71" s="81"/>
      <c r="HA71" s="81"/>
      <c r="HB71" s="81"/>
      <c r="HC71" s="81"/>
      <c r="HD71" s="81"/>
      <c r="HE71" s="81"/>
      <c r="HF71" s="81"/>
      <c r="HG71" s="81"/>
      <c r="HH71" s="81"/>
      <c r="HI71" s="81"/>
      <c r="HJ71" s="81"/>
      <c r="HK71" s="81"/>
      <c r="HL71" s="81"/>
      <c r="HM71" s="81"/>
      <c r="HN71" s="81"/>
      <c r="HO71" s="81"/>
      <c r="HP71" s="81"/>
      <c r="HQ71" s="81"/>
      <c r="HR71" s="81"/>
      <c r="HS71" s="81"/>
      <c r="HT71" s="81"/>
      <c r="HU71" s="81"/>
      <c r="HV71" s="81"/>
      <c r="HW71" s="81"/>
      <c r="HX71" s="81"/>
      <c r="HY71" s="81"/>
      <c r="HZ71" s="81"/>
      <c r="IA71" s="81"/>
      <c r="IB71" s="81"/>
      <c r="IC71" s="81"/>
      <c r="ID71" s="81"/>
      <c r="IE71" s="81"/>
      <c r="IF71" s="81"/>
      <c r="IG71" s="81"/>
      <c r="IH71" s="81"/>
      <c r="II71" s="81"/>
      <c r="IJ71" s="81"/>
      <c r="IK71" s="81"/>
      <c r="IL71" s="81"/>
    </row>
    <row r="72" spans="1:246" s="184" customFormat="1" ht="18" customHeight="1">
      <c r="A72" s="273"/>
      <c r="B72" s="122" t="s">
        <v>441</v>
      </c>
      <c r="C72" s="62" t="s">
        <v>21</v>
      </c>
      <c r="D72" s="52">
        <v>145.25</v>
      </c>
      <c r="E72" s="53" t="s">
        <v>439</v>
      </c>
      <c r="F72" s="53"/>
      <c r="G72" s="53"/>
      <c r="H72" s="53"/>
      <c r="I72" s="51">
        <f>L65</f>
        <v>0</v>
      </c>
      <c r="J72" s="239">
        <f>I72*D72</f>
        <v>0</v>
      </c>
      <c r="K72" s="246"/>
      <c r="L72" s="242"/>
      <c r="M72" s="242"/>
      <c r="N72" s="242"/>
      <c r="O72" s="246"/>
      <c r="P72" s="246"/>
      <c r="Q72" s="251"/>
      <c r="R72" s="251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  <c r="BM72" s="83"/>
      <c r="BN72" s="83"/>
      <c r="BO72" s="83"/>
      <c r="BP72" s="83"/>
      <c r="BQ72" s="83"/>
      <c r="BR72" s="83"/>
      <c r="BS72" s="83"/>
      <c r="BT72" s="83"/>
      <c r="BU72" s="83"/>
      <c r="BV72" s="83"/>
      <c r="BW72" s="83"/>
      <c r="BX72" s="83"/>
      <c r="BY72" s="83"/>
      <c r="BZ72" s="83"/>
      <c r="CA72" s="83"/>
      <c r="CB72" s="83"/>
      <c r="CC72" s="83"/>
      <c r="CD72" s="83"/>
      <c r="CE72" s="83"/>
      <c r="CF72" s="83"/>
      <c r="CG72" s="83"/>
      <c r="CH72" s="83"/>
      <c r="CI72" s="83"/>
      <c r="CJ72" s="83"/>
      <c r="CK72" s="83"/>
      <c r="CL72" s="83"/>
      <c r="CM72" s="83"/>
      <c r="CN72" s="83"/>
      <c r="CO72" s="83"/>
      <c r="CP72" s="83"/>
      <c r="CQ72" s="83"/>
      <c r="CR72" s="83"/>
      <c r="CS72" s="83"/>
      <c r="CT72" s="83"/>
      <c r="CU72" s="83"/>
      <c r="CV72" s="83"/>
      <c r="CW72" s="83"/>
      <c r="CX72" s="83"/>
      <c r="CY72" s="83"/>
      <c r="CZ72" s="83"/>
      <c r="DA72" s="83"/>
      <c r="DB72" s="83"/>
      <c r="DC72" s="83"/>
      <c r="DD72" s="83"/>
      <c r="DE72" s="83"/>
      <c r="DF72" s="83"/>
      <c r="DG72" s="83"/>
      <c r="DH72" s="83"/>
      <c r="DI72" s="83"/>
      <c r="DJ72" s="83"/>
      <c r="DK72" s="83"/>
      <c r="DL72" s="83"/>
      <c r="DM72" s="83"/>
      <c r="DN72" s="83"/>
      <c r="DO72" s="83"/>
      <c r="DP72" s="83"/>
      <c r="DQ72" s="83"/>
      <c r="DR72" s="83"/>
      <c r="DS72" s="83"/>
      <c r="DT72" s="83"/>
      <c r="DU72" s="83"/>
      <c r="DV72" s="83"/>
      <c r="DW72" s="83"/>
      <c r="DX72" s="83"/>
      <c r="DY72" s="83"/>
      <c r="DZ72" s="83"/>
      <c r="EA72" s="83"/>
      <c r="EB72" s="83"/>
      <c r="EC72" s="83"/>
      <c r="ED72" s="83"/>
      <c r="EE72" s="83"/>
      <c r="EF72" s="83"/>
      <c r="EG72" s="83"/>
      <c r="EH72" s="83"/>
      <c r="EI72" s="83"/>
      <c r="EJ72" s="83"/>
      <c r="EK72" s="83"/>
      <c r="EL72" s="83"/>
      <c r="EM72" s="83"/>
      <c r="EN72" s="83"/>
      <c r="EO72" s="83"/>
      <c r="EP72" s="83"/>
      <c r="EQ72" s="83"/>
      <c r="ER72" s="83"/>
      <c r="ES72" s="83"/>
      <c r="ET72" s="83"/>
      <c r="EU72" s="83"/>
      <c r="EV72" s="83"/>
      <c r="EW72" s="83"/>
      <c r="EX72" s="83"/>
      <c r="EY72" s="83"/>
      <c r="EZ72" s="83"/>
      <c r="FA72" s="83"/>
      <c r="FB72" s="83"/>
      <c r="FC72" s="83"/>
      <c r="FD72" s="83"/>
      <c r="FE72" s="83"/>
      <c r="FF72" s="83"/>
      <c r="FG72" s="83"/>
      <c r="FH72" s="83"/>
      <c r="FI72" s="83"/>
      <c r="FJ72" s="83"/>
      <c r="FK72" s="83"/>
      <c r="FL72" s="83"/>
      <c r="FM72" s="83"/>
      <c r="FN72" s="83"/>
      <c r="FO72" s="83"/>
      <c r="FP72" s="83"/>
      <c r="FQ72" s="83"/>
      <c r="FR72" s="83"/>
      <c r="FS72" s="83"/>
      <c r="FT72" s="83"/>
      <c r="FU72" s="83"/>
      <c r="FV72" s="83"/>
      <c r="FW72" s="83"/>
      <c r="FX72" s="83"/>
      <c r="FY72" s="83"/>
      <c r="FZ72" s="83"/>
      <c r="GA72" s="83"/>
      <c r="GB72" s="83"/>
      <c r="GC72" s="83"/>
      <c r="GD72" s="83"/>
      <c r="GE72" s="83"/>
      <c r="GF72" s="83"/>
      <c r="GG72" s="83"/>
      <c r="GH72" s="83"/>
      <c r="GI72" s="83"/>
      <c r="GJ72" s="83"/>
      <c r="GK72" s="83"/>
      <c r="GL72" s="83"/>
      <c r="GM72" s="83"/>
      <c r="GN72" s="83"/>
      <c r="GO72" s="83"/>
      <c r="GP72" s="83"/>
      <c r="GQ72" s="83"/>
      <c r="GR72" s="83"/>
      <c r="GS72" s="83"/>
      <c r="GT72" s="83"/>
      <c r="GU72" s="83"/>
      <c r="GV72" s="83"/>
      <c r="GW72" s="83"/>
      <c r="GX72" s="83"/>
      <c r="GY72" s="83"/>
      <c r="GZ72" s="83"/>
      <c r="HA72" s="83"/>
      <c r="HB72" s="83"/>
      <c r="HC72" s="83"/>
      <c r="HD72" s="83"/>
      <c r="HE72" s="83"/>
      <c r="HF72" s="83"/>
      <c r="HG72" s="83"/>
      <c r="HH72" s="83"/>
      <c r="HI72" s="83"/>
      <c r="HJ72" s="83"/>
      <c r="HK72" s="83"/>
      <c r="HL72" s="83"/>
      <c r="HM72" s="83"/>
      <c r="HN72" s="83"/>
      <c r="HO72" s="83"/>
      <c r="HP72" s="83"/>
      <c r="HQ72" s="83"/>
      <c r="HR72" s="83"/>
      <c r="HS72" s="83"/>
      <c r="HT72" s="83"/>
      <c r="HU72" s="83"/>
      <c r="HV72" s="83"/>
      <c r="HW72" s="83"/>
      <c r="HX72" s="83"/>
      <c r="HY72" s="83"/>
      <c r="HZ72" s="83"/>
      <c r="IA72" s="83"/>
      <c r="IB72" s="83"/>
      <c r="IC72" s="83"/>
      <c r="ID72" s="83"/>
      <c r="IE72" s="83"/>
      <c r="IF72" s="83"/>
      <c r="IG72" s="83"/>
      <c r="IH72" s="83"/>
      <c r="II72" s="83"/>
      <c r="IJ72" s="83"/>
      <c r="IK72" s="83"/>
      <c r="IL72" s="83"/>
    </row>
    <row r="73" spans="1:246" s="183" customFormat="1" ht="21" customHeight="1">
      <c r="A73" s="142"/>
      <c r="B73" s="121" t="s">
        <v>116</v>
      </c>
      <c r="C73" s="117"/>
      <c r="D73" s="27"/>
      <c r="E73" s="12"/>
      <c r="F73" s="12"/>
      <c r="G73" s="12"/>
      <c r="H73" s="12"/>
      <c r="I73" s="14"/>
      <c r="J73" s="73"/>
      <c r="K73" s="243"/>
      <c r="L73" s="245"/>
      <c r="M73" s="245"/>
      <c r="N73" s="242"/>
      <c r="O73" s="243"/>
      <c r="P73" s="243"/>
      <c r="Q73" s="244"/>
      <c r="R73" s="244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1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1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1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1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1"/>
      <c r="DH73" s="81"/>
      <c r="DI73" s="81"/>
      <c r="DJ73" s="81"/>
      <c r="DK73" s="81"/>
      <c r="DL73" s="81"/>
      <c r="DM73" s="81"/>
      <c r="DN73" s="81"/>
      <c r="DO73" s="81"/>
      <c r="DP73" s="81"/>
      <c r="DQ73" s="81"/>
      <c r="DR73" s="81"/>
      <c r="DS73" s="81"/>
      <c r="DT73" s="81"/>
      <c r="DU73" s="81"/>
      <c r="DV73" s="81"/>
      <c r="DW73" s="81"/>
      <c r="DX73" s="81"/>
      <c r="DY73" s="81"/>
      <c r="DZ73" s="81"/>
      <c r="EA73" s="81"/>
      <c r="EB73" s="81"/>
      <c r="EC73" s="81"/>
      <c r="ED73" s="81"/>
      <c r="EE73" s="81"/>
      <c r="EF73" s="81"/>
      <c r="EG73" s="81"/>
      <c r="EH73" s="81"/>
      <c r="EI73" s="81"/>
      <c r="EJ73" s="81"/>
      <c r="EK73" s="81"/>
      <c r="EL73" s="81"/>
      <c r="EM73" s="81"/>
      <c r="EN73" s="81"/>
      <c r="EO73" s="81"/>
      <c r="EP73" s="81"/>
      <c r="EQ73" s="81"/>
      <c r="ER73" s="81"/>
      <c r="ES73" s="81"/>
      <c r="ET73" s="81"/>
      <c r="EU73" s="81"/>
      <c r="EV73" s="81"/>
      <c r="EW73" s="81"/>
      <c r="EX73" s="81"/>
      <c r="EY73" s="81"/>
      <c r="EZ73" s="81"/>
      <c r="FA73" s="81"/>
      <c r="FB73" s="81"/>
      <c r="FC73" s="81"/>
      <c r="FD73" s="81"/>
      <c r="FE73" s="81"/>
      <c r="FF73" s="81"/>
      <c r="FG73" s="81"/>
      <c r="FH73" s="81"/>
      <c r="FI73" s="81"/>
      <c r="FJ73" s="81"/>
      <c r="FK73" s="81"/>
      <c r="FL73" s="81"/>
      <c r="FM73" s="81"/>
      <c r="FN73" s="81"/>
      <c r="FO73" s="81"/>
      <c r="FP73" s="81"/>
      <c r="FQ73" s="81"/>
      <c r="FR73" s="81"/>
      <c r="FS73" s="81"/>
      <c r="FT73" s="81"/>
      <c r="FU73" s="81"/>
      <c r="FV73" s="81"/>
      <c r="FW73" s="81"/>
      <c r="FX73" s="81"/>
      <c r="FY73" s="81"/>
      <c r="FZ73" s="81"/>
      <c r="GA73" s="81"/>
      <c r="GB73" s="81"/>
      <c r="GC73" s="81"/>
      <c r="GD73" s="81"/>
      <c r="GE73" s="81"/>
      <c r="GF73" s="81"/>
      <c r="GG73" s="81"/>
      <c r="GH73" s="81"/>
      <c r="GI73" s="81"/>
      <c r="GJ73" s="81"/>
      <c r="GK73" s="81"/>
      <c r="GL73" s="81"/>
      <c r="GM73" s="81"/>
      <c r="GN73" s="81"/>
      <c r="GO73" s="81"/>
      <c r="GP73" s="81"/>
      <c r="GQ73" s="81"/>
      <c r="GR73" s="81"/>
      <c r="GS73" s="81"/>
      <c r="GT73" s="81"/>
      <c r="GU73" s="81"/>
      <c r="GV73" s="81"/>
      <c r="GW73" s="81"/>
      <c r="GX73" s="81"/>
      <c r="GY73" s="81"/>
      <c r="GZ73" s="81"/>
      <c r="HA73" s="81"/>
      <c r="HB73" s="81"/>
      <c r="HC73" s="81"/>
      <c r="HD73" s="81"/>
      <c r="HE73" s="81"/>
      <c r="HF73" s="81"/>
      <c r="HG73" s="81"/>
      <c r="HH73" s="81"/>
      <c r="HI73" s="81"/>
      <c r="HJ73" s="81"/>
      <c r="HK73" s="81"/>
      <c r="HL73" s="81"/>
      <c r="HM73" s="81"/>
      <c r="HN73" s="81"/>
      <c r="HO73" s="81"/>
      <c r="HP73" s="81"/>
      <c r="HQ73" s="81"/>
      <c r="HR73" s="81"/>
      <c r="HS73" s="81"/>
      <c r="HT73" s="81"/>
      <c r="HU73" s="81"/>
      <c r="HV73" s="81"/>
      <c r="HW73" s="81"/>
      <c r="HX73" s="81"/>
      <c r="HY73" s="81"/>
      <c r="HZ73" s="81"/>
      <c r="IA73" s="81"/>
      <c r="IB73" s="81"/>
      <c r="IC73" s="81"/>
      <c r="ID73" s="81"/>
      <c r="IE73" s="81"/>
      <c r="IF73" s="81"/>
      <c r="IG73" s="81"/>
      <c r="IH73" s="81"/>
      <c r="II73" s="81"/>
      <c r="IJ73" s="81"/>
      <c r="IK73" s="81"/>
      <c r="IL73" s="81"/>
    </row>
    <row r="74" spans="1:246" s="184" customFormat="1" ht="18" customHeight="1">
      <c r="A74" s="274" t="s">
        <v>751</v>
      </c>
      <c r="B74" s="123" t="s">
        <v>119</v>
      </c>
      <c r="C74" s="63" t="s">
        <v>120</v>
      </c>
      <c r="D74" s="52">
        <v>85.7</v>
      </c>
      <c r="E74" s="54" t="s">
        <v>439</v>
      </c>
      <c r="F74" s="54"/>
      <c r="G74" s="54"/>
      <c r="H74" s="54"/>
      <c r="I74" s="50">
        <f>I77</f>
        <v>0</v>
      </c>
      <c r="J74" s="240">
        <f>I74*D74</f>
        <v>0</v>
      </c>
      <c r="K74" s="246"/>
      <c r="L74" s="242"/>
      <c r="M74" s="242"/>
      <c r="N74" s="242"/>
      <c r="O74" s="246"/>
      <c r="P74" s="246"/>
      <c r="Q74" s="251"/>
      <c r="R74" s="251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N74" s="83"/>
      <c r="BO74" s="83"/>
      <c r="BP74" s="83"/>
      <c r="BQ74" s="83"/>
      <c r="BR74" s="83"/>
      <c r="BS74" s="83"/>
      <c r="BT74" s="83"/>
      <c r="BU74" s="83"/>
      <c r="BV74" s="83"/>
      <c r="BW74" s="83"/>
      <c r="BX74" s="83"/>
      <c r="BY74" s="83"/>
      <c r="BZ74" s="83"/>
      <c r="CA74" s="83"/>
      <c r="CB74" s="83"/>
      <c r="CC74" s="83"/>
      <c r="CD74" s="83"/>
      <c r="CE74" s="83"/>
      <c r="CF74" s="83"/>
      <c r="CG74" s="83"/>
      <c r="CH74" s="83"/>
      <c r="CI74" s="83"/>
      <c r="CJ74" s="83"/>
      <c r="CK74" s="83"/>
      <c r="CL74" s="83"/>
      <c r="CM74" s="83"/>
      <c r="CN74" s="83"/>
      <c r="CO74" s="83"/>
      <c r="CP74" s="83"/>
      <c r="CQ74" s="83"/>
      <c r="CR74" s="83"/>
      <c r="CS74" s="83"/>
      <c r="CT74" s="83"/>
      <c r="CU74" s="83"/>
      <c r="CV74" s="83"/>
      <c r="CW74" s="83"/>
      <c r="CX74" s="83"/>
      <c r="CY74" s="83"/>
      <c r="CZ74" s="83"/>
      <c r="DA74" s="83"/>
      <c r="DB74" s="83"/>
      <c r="DC74" s="83"/>
      <c r="DD74" s="83"/>
      <c r="DE74" s="83"/>
      <c r="DF74" s="83"/>
      <c r="DG74" s="83"/>
      <c r="DH74" s="83"/>
      <c r="DI74" s="83"/>
      <c r="DJ74" s="83"/>
      <c r="DK74" s="83"/>
      <c r="DL74" s="83"/>
      <c r="DM74" s="83"/>
      <c r="DN74" s="83"/>
      <c r="DO74" s="83"/>
      <c r="DP74" s="83"/>
      <c r="DQ74" s="83"/>
      <c r="DR74" s="83"/>
      <c r="DS74" s="83"/>
      <c r="DT74" s="83"/>
      <c r="DU74" s="83"/>
      <c r="DV74" s="83"/>
      <c r="DW74" s="83"/>
      <c r="DX74" s="83"/>
      <c r="DY74" s="83"/>
      <c r="DZ74" s="83"/>
      <c r="EA74" s="83"/>
      <c r="EB74" s="83"/>
      <c r="EC74" s="83"/>
      <c r="ED74" s="83"/>
      <c r="EE74" s="83"/>
      <c r="EF74" s="83"/>
      <c r="EG74" s="83"/>
      <c r="EH74" s="83"/>
      <c r="EI74" s="83"/>
      <c r="EJ74" s="83"/>
      <c r="EK74" s="83"/>
      <c r="EL74" s="83"/>
      <c r="EM74" s="83"/>
      <c r="EN74" s="83"/>
      <c r="EO74" s="83"/>
      <c r="EP74" s="83"/>
      <c r="EQ74" s="83"/>
      <c r="ER74" s="83"/>
      <c r="ES74" s="83"/>
      <c r="ET74" s="83"/>
      <c r="EU74" s="83"/>
      <c r="EV74" s="83"/>
      <c r="EW74" s="83"/>
      <c r="EX74" s="83"/>
      <c r="EY74" s="83"/>
      <c r="EZ74" s="83"/>
      <c r="FA74" s="83"/>
      <c r="FB74" s="83"/>
      <c r="FC74" s="83"/>
      <c r="FD74" s="83"/>
      <c r="FE74" s="83"/>
      <c r="FF74" s="83"/>
      <c r="FG74" s="83"/>
      <c r="FH74" s="83"/>
      <c r="FI74" s="83"/>
      <c r="FJ74" s="83"/>
      <c r="FK74" s="83"/>
      <c r="FL74" s="83"/>
      <c r="FM74" s="83"/>
      <c r="FN74" s="83"/>
      <c r="FO74" s="83"/>
      <c r="FP74" s="83"/>
      <c r="FQ74" s="83"/>
      <c r="FR74" s="83"/>
      <c r="FS74" s="83"/>
      <c r="FT74" s="83"/>
      <c r="FU74" s="83"/>
      <c r="FV74" s="83"/>
      <c r="FW74" s="83"/>
      <c r="FX74" s="83"/>
      <c r="FY74" s="83"/>
      <c r="FZ74" s="83"/>
      <c r="GA74" s="83"/>
      <c r="GB74" s="83"/>
      <c r="GC74" s="83"/>
      <c r="GD74" s="83"/>
      <c r="GE74" s="83"/>
      <c r="GF74" s="83"/>
      <c r="GG74" s="83"/>
      <c r="GH74" s="83"/>
      <c r="GI74" s="83"/>
      <c r="GJ74" s="83"/>
      <c r="GK74" s="83"/>
      <c r="GL74" s="83"/>
      <c r="GM74" s="83"/>
      <c r="GN74" s="83"/>
      <c r="GO74" s="83"/>
      <c r="GP74" s="83"/>
      <c r="GQ74" s="83"/>
      <c r="GR74" s="83"/>
      <c r="GS74" s="83"/>
      <c r="GT74" s="83"/>
      <c r="GU74" s="83"/>
      <c r="GV74" s="83"/>
      <c r="GW74" s="83"/>
      <c r="GX74" s="83"/>
      <c r="GY74" s="83"/>
      <c r="GZ74" s="83"/>
      <c r="HA74" s="83"/>
      <c r="HB74" s="83"/>
      <c r="HC74" s="83"/>
      <c r="HD74" s="83"/>
      <c r="HE74" s="83"/>
      <c r="HF74" s="83"/>
      <c r="HG74" s="83"/>
      <c r="HH74" s="83"/>
      <c r="HI74" s="83"/>
      <c r="HJ74" s="83"/>
      <c r="HK74" s="83"/>
      <c r="HL74" s="83"/>
      <c r="HM74" s="83"/>
      <c r="HN74" s="83"/>
      <c r="HO74" s="83"/>
      <c r="HP74" s="83"/>
      <c r="HQ74" s="83"/>
      <c r="HR74" s="83"/>
      <c r="HS74" s="83"/>
      <c r="HT74" s="83"/>
      <c r="HU74" s="83"/>
      <c r="HV74" s="83"/>
      <c r="HW74" s="83"/>
      <c r="HX74" s="83"/>
      <c r="HY74" s="83"/>
      <c r="HZ74" s="83"/>
      <c r="IA74" s="83"/>
      <c r="IB74" s="83"/>
      <c r="IC74" s="83"/>
      <c r="ID74" s="83"/>
      <c r="IE74" s="83"/>
      <c r="IF74" s="83"/>
      <c r="IG74" s="83"/>
      <c r="IH74" s="83"/>
      <c r="II74" s="83"/>
      <c r="IJ74" s="83"/>
      <c r="IK74" s="83"/>
      <c r="IL74" s="83"/>
    </row>
    <row r="75" spans="1:246" s="183" customFormat="1" ht="21" customHeight="1">
      <c r="A75" s="274"/>
      <c r="B75" s="121" t="s">
        <v>429</v>
      </c>
      <c r="C75" s="117"/>
      <c r="D75" s="27"/>
      <c r="E75" s="12"/>
      <c r="F75" s="12"/>
      <c r="G75" s="12"/>
      <c r="H75" s="12"/>
      <c r="I75" s="14"/>
      <c r="J75" s="73"/>
      <c r="K75" s="243"/>
      <c r="L75" s="245"/>
      <c r="M75" s="245"/>
      <c r="N75" s="242"/>
      <c r="O75" s="243"/>
      <c r="P75" s="243"/>
      <c r="Q75" s="244"/>
      <c r="R75" s="244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1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1"/>
      <c r="DH75" s="81"/>
      <c r="DI75" s="81"/>
      <c r="DJ75" s="81"/>
      <c r="DK75" s="81"/>
      <c r="DL75" s="81"/>
      <c r="DM75" s="81"/>
      <c r="DN75" s="81"/>
      <c r="DO75" s="81"/>
      <c r="DP75" s="81"/>
      <c r="DQ75" s="81"/>
      <c r="DR75" s="81"/>
      <c r="DS75" s="81"/>
      <c r="DT75" s="81"/>
      <c r="DU75" s="81"/>
      <c r="DV75" s="81"/>
      <c r="DW75" s="81"/>
      <c r="DX75" s="81"/>
      <c r="DY75" s="81"/>
      <c r="DZ75" s="81"/>
      <c r="EA75" s="81"/>
      <c r="EB75" s="81"/>
      <c r="EC75" s="81"/>
      <c r="ED75" s="81"/>
      <c r="EE75" s="81"/>
      <c r="EF75" s="81"/>
      <c r="EG75" s="81"/>
      <c r="EH75" s="81"/>
      <c r="EI75" s="81"/>
      <c r="EJ75" s="81"/>
      <c r="EK75" s="81"/>
      <c r="EL75" s="81"/>
      <c r="EM75" s="81"/>
      <c r="EN75" s="81"/>
      <c r="EO75" s="81"/>
      <c r="EP75" s="81"/>
      <c r="EQ75" s="81"/>
      <c r="ER75" s="81"/>
      <c r="ES75" s="81"/>
      <c r="ET75" s="81"/>
      <c r="EU75" s="81"/>
      <c r="EV75" s="81"/>
      <c r="EW75" s="81"/>
      <c r="EX75" s="81"/>
      <c r="EY75" s="81"/>
      <c r="EZ75" s="81"/>
      <c r="FA75" s="81"/>
      <c r="FB75" s="81"/>
      <c r="FC75" s="81"/>
      <c r="FD75" s="81"/>
      <c r="FE75" s="81"/>
      <c r="FF75" s="81"/>
      <c r="FG75" s="81"/>
      <c r="FH75" s="81"/>
      <c r="FI75" s="81"/>
      <c r="FJ75" s="81"/>
      <c r="FK75" s="81"/>
      <c r="FL75" s="81"/>
      <c r="FM75" s="81"/>
      <c r="FN75" s="81"/>
      <c r="FO75" s="81"/>
      <c r="FP75" s="81"/>
      <c r="FQ75" s="81"/>
      <c r="FR75" s="81"/>
      <c r="FS75" s="81"/>
      <c r="FT75" s="81"/>
      <c r="FU75" s="81"/>
      <c r="FV75" s="81"/>
      <c r="FW75" s="81"/>
      <c r="FX75" s="81"/>
      <c r="FY75" s="81"/>
      <c r="FZ75" s="81"/>
      <c r="GA75" s="81"/>
      <c r="GB75" s="81"/>
      <c r="GC75" s="81"/>
      <c r="GD75" s="81"/>
      <c r="GE75" s="81"/>
      <c r="GF75" s="81"/>
      <c r="GG75" s="81"/>
      <c r="GH75" s="81"/>
      <c r="GI75" s="81"/>
      <c r="GJ75" s="81"/>
      <c r="GK75" s="81"/>
      <c r="GL75" s="81"/>
      <c r="GM75" s="81"/>
      <c r="GN75" s="81"/>
      <c r="GO75" s="81"/>
      <c r="GP75" s="81"/>
      <c r="GQ75" s="81"/>
      <c r="GR75" s="81"/>
      <c r="GS75" s="81"/>
      <c r="GT75" s="81"/>
      <c r="GU75" s="81"/>
      <c r="GV75" s="81"/>
      <c r="GW75" s="81"/>
      <c r="GX75" s="81"/>
      <c r="GY75" s="81"/>
      <c r="GZ75" s="81"/>
      <c r="HA75" s="81"/>
      <c r="HB75" s="81"/>
      <c r="HC75" s="81"/>
      <c r="HD75" s="81"/>
      <c r="HE75" s="81"/>
      <c r="HF75" s="81"/>
      <c r="HG75" s="81"/>
      <c r="HH75" s="81"/>
      <c r="HI75" s="81"/>
      <c r="HJ75" s="81"/>
      <c r="HK75" s="81"/>
      <c r="HL75" s="81"/>
      <c r="HM75" s="81"/>
      <c r="HN75" s="81"/>
      <c r="HO75" s="81"/>
      <c r="HP75" s="81"/>
      <c r="HQ75" s="81"/>
      <c r="HR75" s="81"/>
      <c r="HS75" s="81"/>
      <c r="HT75" s="81"/>
      <c r="HU75" s="81"/>
      <c r="HV75" s="81"/>
      <c r="HW75" s="81"/>
      <c r="HX75" s="81"/>
      <c r="HY75" s="81"/>
      <c r="HZ75" s="81"/>
      <c r="IA75" s="81"/>
      <c r="IB75" s="81"/>
      <c r="IC75" s="81"/>
      <c r="ID75" s="81"/>
      <c r="IE75" s="81"/>
      <c r="IF75" s="81"/>
      <c r="IG75" s="81"/>
      <c r="IH75" s="81"/>
      <c r="II75" s="81"/>
      <c r="IJ75" s="81"/>
      <c r="IK75" s="81"/>
      <c r="IL75" s="81"/>
    </row>
    <row r="76" spans="1:246" s="184" customFormat="1" ht="18" customHeight="1">
      <c r="A76" s="274"/>
      <c r="B76" s="123" t="s">
        <v>442</v>
      </c>
      <c r="C76" s="63" t="s">
        <v>431</v>
      </c>
      <c r="D76" s="52">
        <v>21.4</v>
      </c>
      <c r="E76" s="54" t="s">
        <v>439</v>
      </c>
      <c r="F76" s="54"/>
      <c r="G76" s="54"/>
      <c r="H76" s="54"/>
      <c r="I76" s="50">
        <f>M65</f>
        <v>0</v>
      </c>
      <c r="J76" s="240">
        <f>I76*D76</f>
        <v>0</v>
      </c>
      <c r="K76" s="246"/>
      <c r="L76" s="242"/>
      <c r="M76" s="242"/>
      <c r="N76" s="242"/>
      <c r="O76" s="246"/>
      <c r="P76" s="246"/>
      <c r="Q76" s="251"/>
      <c r="R76" s="251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  <c r="CR76" s="83"/>
      <c r="CS76" s="83"/>
      <c r="CT76" s="83"/>
      <c r="CU76" s="83"/>
      <c r="CV76" s="83"/>
      <c r="CW76" s="83"/>
      <c r="CX76" s="83"/>
      <c r="CY76" s="83"/>
      <c r="CZ76" s="83"/>
      <c r="DA76" s="83"/>
      <c r="DB76" s="83"/>
      <c r="DC76" s="83"/>
      <c r="DD76" s="83"/>
      <c r="DE76" s="83"/>
      <c r="DF76" s="83"/>
      <c r="DG76" s="83"/>
      <c r="DH76" s="83"/>
      <c r="DI76" s="83"/>
      <c r="DJ76" s="83"/>
      <c r="DK76" s="83"/>
      <c r="DL76" s="83"/>
      <c r="DM76" s="83"/>
      <c r="DN76" s="83"/>
      <c r="DO76" s="83"/>
      <c r="DP76" s="83"/>
      <c r="DQ76" s="83"/>
      <c r="DR76" s="83"/>
      <c r="DS76" s="83"/>
      <c r="DT76" s="83"/>
      <c r="DU76" s="83"/>
      <c r="DV76" s="83"/>
      <c r="DW76" s="83"/>
      <c r="DX76" s="83"/>
      <c r="DY76" s="83"/>
      <c r="DZ76" s="83"/>
      <c r="EA76" s="83"/>
      <c r="EB76" s="83"/>
      <c r="EC76" s="83"/>
      <c r="ED76" s="83"/>
      <c r="EE76" s="83"/>
      <c r="EF76" s="83"/>
      <c r="EG76" s="83"/>
      <c r="EH76" s="83"/>
      <c r="EI76" s="83"/>
      <c r="EJ76" s="83"/>
      <c r="EK76" s="83"/>
      <c r="EL76" s="83"/>
      <c r="EM76" s="83"/>
      <c r="EN76" s="83"/>
      <c r="EO76" s="83"/>
      <c r="EP76" s="83"/>
      <c r="EQ76" s="83"/>
      <c r="ER76" s="83"/>
      <c r="ES76" s="83"/>
      <c r="ET76" s="83"/>
      <c r="EU76" s="83"/>
      <c r="EV76" s="83"/>
      <c r="EW76" s="83"/>
      <c r="EX76" s="83"/>
      <c r="EY76" s="83"/>
      <c r="EZ76" s="83"/>
      <c r="FA76" s="83"/>
      <c r="FB76" s="83"/>
      <c r="FC76" s="83"/>
      <c r="FD76" s="83"/>
      <c r="FE76" s="83"/>
      <c r="FF76" s="83"/>
      <c r="FG76" s="83"/>
      <c r="FH76" s="83"/>
      <c r="FI76" s="83"/>
      <c r="FJ76" s="83"/>
      <c r="FK76" s="83"/>
      <c r="FL76" s="83"/>
      <c r="FM76" s="83"/>
      <c r="FN76" s="83"/>
      <c r="FO76" s="83"/>
      <c r="FP76" s="83"/>
      <c r="FQ76" s="83"/>
      <c r="FR76" s="83"/>
      <c r="FS76" s="83"/>
      <c r="FT76" s="83"/>
      <c r="FU76" s="83"/>
      <c r="FV76" s="83"/>
      <c r="FW76" s="83"/>
      <c r="FX76" s="83"/>
      <c r="FY76" s="83"/>
      <c r="FZ76" s="83"/>
      <c r="GA76" s="83"/>
      <c r="GB76" s="83"/>
      <c r="GC76" s="83"/>
      <c r="GD76" s="83"/>
      <c r="GE76" s="83"/>
      <c r="GF76" s="83"/>
      <c r="GG76" s="83"/>
      <c r="GH76" s="83"/>
      <c r="GI76" s="83"/>
      <c r="GJ76" s="83"/>
      <c r="GK76" s="83"/>
      <c r="GL76" s="83"/>
      <c r="GM76" s="83"/>
      <c r="GN76" s="83"/>
      <c r="GO76" s="83"/>
      <c r="GP76" s="83"/>
      <c r="GQ76" s="83"/>
      <c r="GR76" s="83"/>
      <c r="GS76" s="83"/>
      <c r="GT76" s="83"/>
      <c r="GU76" s="83"/>
      <c r="GV76" s="83"/>
      <c r="GW76" s="83"/>
      <c r="GX76" s="83"/>
      <c r="GY76" s="83"/>
      <c r="GZ76" s="83"/>
      <c r="HA76" s="83"/>
      <c r="HB76" s="83"/>
      <c r="HC76" s="83"/>
      <c r="HD76" s="83"/>
      <c r="HE76" s="83"/>
      <c r="HF76" s="83"/>
      <c r="HG76" s="83"/>
      <c r="HH76" s="83"/>
      <c r="HI76" s="83"/>
      <c r="HJ76" s="83"/>
      <c r="HK76" s="83"/>
      <c r="HL76" s="83"/>
      <c r="HM76" s="83"/>
      <c r="HN76" s="83"/>
      <c r="HO76" s="83"/>
      <c r="HP76" s="83"/>
      <c r="HQ76" s="83"/>
      <c r="HR76" s="83"/>
      <c r="HS76" s="83"/>
      <c r="HT76" s="83"/>
      <c r="HU76" s="83"/>
      <c r="HV76" s="83"/>
      <c r="HW76" s="83"/>
      <c r="HX76" s="83"/>
      <c r="HY76" s="83"/>
      <c r="HZ76" s="83"/>
      <c r="IA76" s="83"/>
      <c r="IB76" s="83"/>
      <c r="IC76" s="83"/>
      <c r="ID76" s="83"/>
      <c r="IE76" s="83"/>
      <c r="IF76" s="83"/>
      <c r="IG76" s="83"/>
      <c r="IH76" s="83"/>
      <c r="II76" s="83"/>
      <c r="IJ76" s="83"/>
      <c r="IK76" s="83"/>
      <c r="IL76" s="83"/>
    </row>
    <row r="77" spans="1:246" s="184" customFormat="1" ht="18" customHeight="1">
      <c r="A77" s="274"/>
      <c r="B77" s="122" t="s">
        <v>443</v>
      </c>
      <c r="C77" s="62" t="s">
        <v>432</v>
      </c>
      <c r="D77" s="52">
        <v>27.25</v>
      </c>
      <c r="E77" s="53" t="s">
        <v>439</v>
      </c>
      <c r="F77" s="53"/>
      <c r="G77" s="53"/>
      <c r="H77" s="53"/>
      <c r="I77" s="51">
        <f>N65</f>
        <v>0</v>
      </c>
      <c r="J77" s="239">
        <f>I77*D77</f>
        <v>0</v>
      </c>
      <c r="K77" s="246"/>
      <c r="L77" s="242"/>
      <c r="M77" s="242"/>
      <c r="N77" s="242"/>
      <c r="O77" s="246"/>
      <c r="P77" s="246"/>
      <c r="Q77" s="251"/>
      <c r="R77" s="251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N77" s="83"/>
      <c r="BO77" s="83"/>
      <c r="BP77" s="83"/>
      <c r="BQ77" s="83"/>
      <c r="BR77" s="83"/>
      <c r="BS77" s="83"/>
      <c r="BT77" s="83"/>
      <c r="BU77" s="83"/>
      <c r="BV77" s="83"/>
      <c r="BW77" s="83"/>
      <c r="BX77" s="83"/>
      <c r="BY77" s="83"/>
      <c r="BZ77" s="83"/>
      <c r="CA77" s="83"/>
      <c r="CB77" s="83"/>
      <c r="CC77" s="83"/>
      <c r="CD77" s="83"/>
      <c r="CE77" s="83"/>
      <c r="CF77" s="83"/>
      <c r="CG77" s="83"/>
      <c r="CH77" s="83"/>
      <c r="CI77" s="83"/>
      <c r="CJ77" s="83"/>
      <c r="CK77" s="83"/>
      <c r="CL77" s="83"/>
      <c r="CM77" s="83"/>
      <c r="CN77" s="83"/>
      <c r="CO77" s="83"/>
      <c r="CP77" s="83"/>
      <c r="CQ77" s="83"/>
      <c r="CR77" s="83"/>
      <c r="CS77" s="83"/>
      <c r="CT77" s="83"/>
      <c r="CU77" s="83"/>
      <c r="CV77" s="83"/>
      <c r="CW77" s="83"/>
      <c r="CX77" s="83"/>
      <c r="CY77" s="83"/>
      <c r="CZ77" s="83"/>
      <c r="DA77" s="83"/>
      <c r="DB77" s="83"/>
      <c r="DC77" s="83"/>
      <c r="DD77" s="83"/>
      <c r="DE77" s="83"/>
      <c r="DF77" s="83"/>
      <c r="DG77" s="83"/>
      <c r="DH77" s="83"/>
      <c r="DI77" s="83"/>
      <c r="DJ77" s="83"/>
      <c r="DK77" s="83"/>
      <c r="DL77" s="83"/>
      <c r="DM77" s="83"/>
      <c r="DN77" s="83"/>
      <c r="DO77" s="83"/>
      <c r="DP77" s="83"/>
      <c r="DQ77" s="83"/>
      <c r="DR77" s="83"/>
      <c r="DS77" s="83"/>
      <c r="DT77" s="83"/>
      <c r="DU77" s="83"/>
      <c r="DV77" s="83"/>
      <c r="DW77" s="83"/>
      <c r="DX77" s="83"/>
      <c r="DY77" s="83"/>
      <c r="DZ77" s="83"/>
      <c r="EA77" s="83"/>
      <c r="EB77" s="83"/>
      <c r="EC77" s="83"/>
      <c r="ED77" s="83"/>
      <c r="EE77" s="83"/>
      <c r="EF77" s="83"/>
      <c r="EG77" s="83"/>
      <c r="EH77" s="83"/>
      <c r="EI77" s="83"/>
      <c r="EJ77" s="83"/>
      <c r="EK77" s="83"/>
      <c r="EL77" s="83"/>
      <c r="EM77" s="83"/>
      <c r="EN77" s="83"/>
      <c r="EO77" s="83"/>
      <c r="EP77" s="83"/>
      <c r="EQ77" s="83"/>
      <c r="ER77" s="83"/>
      <c r="ES77" s="83"/>
      <c r="ET77" s="83"/>
      <c r="EU77" s="83"/>
      <c r="EV77" s="83"/>
      <c r="EW77" s="83"/>
      <c r="EX77" s="83"/>
      <c r="EY77" s="83"/>
      <c r="EZ77" s="83"/>
      <c r="FA77" s="83"/>
      <c r="FB77" s="83"/>
      <c r="FC77" s="83"/>
      <c r="FD77" s="83"/>
      <c r="FE77" s="83"/>
      <c r="FF77" s="83"/>
      <c r="FG77" s="83"/>
      <c r="FH77" s="83"/>
      <c r="FI77" s="83"/>
      <c r="FJ77" s="83"/>
      <c r="FK77" s="83"/>
      <c r="FL77" s="83"/>
      <c r="FM77" s="83"/>
      <c r="FN77" s="83"/>
      <c r="FO77" s="83"/>
      <c r="FP77" s="83"/>
      <c r="FQ77" s="83"/>
      <c r="FR77" s="83"/>
      <c r="FS77" s="83"/>
      <c r="FT77" s="83"/>
      <c r="FU77" s="83"/>
      <c r="FV77" s="83"/>
      <c r="FW77" s="83"/>
      <c r="FX77" s="83"/>
      <c r="FY77" s="83"/>
      <c r="FZ77" s="83"/>
      <c r="GA77" s="83"/>
      <c r="GB77" s="83"/>
      <c r="GC77" s="83"/>
      <c r="GD77" s="83"/>
      <c r="GE77" s="83"/>
      <c r="GF77" s="83"/>
      <c r="GG77" s="83"/>
      <c r="GH77" s="83"/>
      <c r="GI77" s="83"/>
      <c r="GJ77" s="83"/>
      <c r="GK77" s="83"/>
      <c r="GL77" s="83"/>
      <c r="GM77" s="83"/>
      <c r="GN77" s="83"/>
      <c r="GO77" s="83"/>
      <c r="GP77" s="83"/>
      <c r="GQ77" s="83"/>
      <c r="GR77" s="83"/>
      <c r="GS77" s="83"/>
      <c r="GT77" s="83"/>
      <c r="GU77" s="83"/>
      <c r="GV77" s="83"/>
      <c r="GW77" s="83"/>
      <c r="GX77" s="83"/>
      <c r="GY77" s="83"/>
      <c r="GZ77" s="83"/>
      <c r="HA77" s="83"/>
      <c r="HB77" s="83"/>
      <c r="HC77" s="83"/>
      <c r="HD77" s="83"/>
      <c r="HE77" s="83"/>
      <c r="HF77" s="83"/>
      <c r="HG77" s="83"/>
      <c r="HH77" s="83"/>
      <c r="HI77" s="83"/>
      <c r="HJ77" s="83"/>
      <c r="HK77" s="83"/>
      <c r="HL77" s="83"/>
      <c r="HM77" s="83"/>
      <c r="HN77" s="83"/>
      <c r="HO77" s="83"/>
      <c r="HP77" s="83"/>
      <c r="HQ77" s="83"/>
      <c r="HR77" s="83"/>
      <c r="HS77" s="83"/>
      <c r="HT77" s="83"/>
      <c r="HU77" s="83"/>
      <c r="HV77" s="83"/>
      <c r="HW77" s="83"/>
      <c r="HX77" s="83"/>
      <c r="HY77" s="83"/>
      <c r="HZ77" s="83"/>
      <c r="IA77" s="83"/>
      <c r="IB77" s="83"/>
      <c r="IC77" s="83"/>
      <c r="ID77" s="83"/>
      <c r="IE77" s="83"/>
      <c r="IF77" s="83"/>
      <c r="IG77" s="83"/>
      <c r="IH77" s="83"/>
      <c r="II77" s="83"/>
      <c r="IJ77" s="83"/>
      <c r="IK77" s="83"/>
      <c r="IL77" s="83"/>
    </row>
    <row r="78" spans="1:246" s="183" customFormat="1" ht="21" customHeight="1">
      <c r="A78" s="142"/>
      <c r="B78" s="121" t="s">
        <v>430</v>
      </c>
      <c r="C78" s="117"/>
      <c r="D78" s="27"/>
      <c r="E78" s="12"/>
      <c r="F78" s="12"/>
      <c r="G78" s="12"/>
      <c r="H78" s="12"/>
      <c r="I78" s="14"/>
      <c r="J78" s="73"/>
      <c r="K78" s="243"/>
      <c r="L78" s="245"/>
      <c r="M78" s="245"/>
      <c r="N78" s="242"/>
      <c r="O78" s="243"/>
      <c r="P78" s="243"/>
      <c r="Q78" s="244"/>
      <c r="R78" s="244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  <c r="EW78" s="81"/>
      <c r="EX78" s="81"/>
      <c r="EY78" s="81"/>
      <c r="EZ78" s="81"/>
      <c r="FA78" s="81"/>
      <c r="FB78" s="81"/>
      <c r="FC78" s="81"/>
      <c r="FD78" s="81"/>
      <c r="FE78" s="81"/>
      <c r="FF78" s="81"/>
      <c r="FG78" s="81"/>
      <c r="FH78" s="81"/>
      <c r="FI78" s="81"/>
      <c r="FJ78" s="81"/>
      <c r="FK78" s="81"/>
      <c r="FL78" s="81"/>
      <c r="FM78" s="81"/>
      <c r="FN78" s="81"/>
      <c r="FO78" s="81"/>
      <c r="FP78" s="81"/>
      <c r="FQ78" s="81"/>
      <c r="FR78" s="81"/>
      <c r="FS78" s="81"/>
      <c r="FT78" s="81"/>
      <c r="FU78" s="81"/>
      <c r="FV78" s="81"/>
      <c r="FW78" s="81"/>
      <c r="FX78" s="81"/>
      <c r="FY78" s="81"/>
      <c r="FZ78" s="81"/>
      <c r="GA78" s="81"/>
      <c r="GB78" s="81"/>
      <c r="GC78" s="81"/>
      <c r="GD78" s="81"/>
      <c r="GE78" s="81"/>
      <c r="GF78" s="81"/>
      <c r="GG78" s="81"/>
      <c r="GH78" s="81"/>
      <c r="GI78" s="81"/>
      <c r="GJ78" s="81"/>
      <c r="GK78" s="81"/>
      <c r="GL78" s="81"/>
      <c r="GM78" s="81"/>
      <c r="GN78" s="81"/>
      <c r="GO78" s="81"/>
      <c r="GP78" s="81"/>
      <c r="GQ78" s="81"/>
      <c r="GR78" s="81"/>
      <c r="GS78" s="81"/>
      <c r="GT78" s="81"/>
      <c r="GU78" s="81"/>
      <c r="GV78" s="81"/>
      <c r="GW78" s="81"/>
      <c r="GX78" s="81"/>
      <c r="GY78" s="81"/>
      <c r="GZ78" s="81"/>
      <c r="HA78" s="81"/>
      <c r="HB78" s="81"/>
      <c r="HC78" s="81"/>
      <c r="HD78" s="81"/>
      <c r="HE78" s="81"/>
      <c r="HF78" s="81"/>
      <c r="HG78" s="81"/>
      <c r="HH78" s="81"/>
      <c r="HI78" s="81"/>
      <c r="HJ78" s="81"/>
      <c r="HK78" s="81"/>
      <c r="HL78" s="81"/>
      <c r="HM78" s="81"/>
      <c r="HN78" s="81"/>
      <c r="HO78" s="81"/>
      <c r="HP78" s="81"/>
      <c r="HQ78" s="81"/>
      <c r="HR78" s="81"/>
      <c r="HS78" s="81"/>
      <c r="HT78" s="81"/>
      <c r="HU78" s="81"/>
      <c r="HV78" s="81"/>
      <c r="HW78" s="81"/>
      <c r="HX78" s="81"/>
      <c r="HY78" s="81"/>
      <c r="HZ78" s="81"/>
      <c r="IA78" s="81"/>
      <c r="IB78" s="81"/>
      <c r="IC78" s="81"/>
      <c r="ID78" s="81"/>
      <c r="IE78" s="81"/>
      <c r="IF78" s="81"/>
      <c r="IG78" s="81"/>
      <c r="IH78" s="81"/>
      <c r="II78" s="81"/>
      <c r="IJ78" s="81"/>
      <c r="IK78" s="81"/>
      <c r="IL78" s="81"/>
    </row>
    <row r="79" spans="1:246" s="184" customFormat="1" ht="18" customHeight="1">
      <c r="A79" s="269" t="s">
        <v>753</v>
      </c>
      <c r="B79" s="122" t="s">
        <v>435</v>
      </c>
      <c r="C79" s="62" t="s">
        <v>434</v>
      </c>
      <c r="D79" s="52">
        <v>97.49</v>
      </c>
      <c r="E79" s="53" t="s">
        <v>439</v>
      </c>
      <c r="F79" s="53"/>
      <c r="G79" s="53"/>
      <c r="H79" s="53"/>
      <c r="I79" s="51">
        <f>SUM(N34:N48)</f>
        <v>0</v>
      </c>
      <c r="J79" s="239">
        <f>I79*D79</f>
        <v>0</v>
      </c>
      <c r="K79" s="246"/>
      <c r="L79" s="242"/>
      <c r="M79" s="242"/>
      <c r="N79" s="242"/>
      <c r="O79" s="246"/>
      <c r="P79" s="246"/>
      <c r="Q79" s="251"/>
      <c r="R79" s="251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  <c r="BM79" s="83"/>
      <c r="BN79" s="83"/>
      <c r="BO79" s="83"/>
      <c r="BP79" s="83"/>
      <c r="BQ79" s="83"/>
      <c r="BR79" s="83"/>
      <c r="BS79" s="83"/>
      <c r="BT79" s="83"/>
      <c r="BU79" s="83"/>
      <c r="BV79" s="83"/>
      <c r="BW79" s="83"/>
      <c r="BX79" s="83"/>
      <c r="BY79" s="83"/>
      <c r="BZ79" s="83"/>
      <c r="CA79" s="83"/>
      <c r="CB79" s="83"/>
      <c r="CC79" s="83"/>
      <c r="CD79" s="83"/>
      <c r="CE79" s="83"/>
      <c r="CF79" s="83"/>
      <c r="CG79" s="83"/>
      <c r="CH79" s="83"/>
      <c r="CI79" s="83"/>
      <c r="CJ79" s="83"/>
      <c r="CK79" s="83"/>
      <c r="CL79" s="83"/>
      <c r="CM79" s="83"/>
      <c r="CN79" s="83"/>
      <c r="CO79" s="83"/>
      <c r="CP79" s="83"/>
      <c r="CQ79" s="83"/>
      <c r="CR79" s="83"/>
      <c r="CS79" s="83"/>
      <c r="CT79" s="83"/>
      <c r="CU79" s="83"/>
      <c r="CV79" s="83"/>
      <c r="CW79" s="83"/>
      <c r="CX79" s="83"/>
      <c r="CY79" s="83"/>
      <c r="CZ79" s="83"/>
      <c r="DA79" s="83"/>
      <c r="DB79" s="83"/>
      <c r="DC79" s="83"/>
      <c r="DD79" s="83"/>
      <c r="DE79" s="83"/>
      <c r="DF79" s="83"/>
      <c r="DG79" s="83"/>
      <c r="DH79" s="83"/>
      <c r="DI79" s="83"/>
      <c r="DJ79" s="83"/>
      <c r="DK79" s="83"/>
      <c r="DL79" s="83"/>
      <c r="DM79" s="83"/>
      <c r="DN79" s="83"/>
      <c r="DO79" s="83"/>
      <c r="DP79" s="83"/>
      <c r="DQ79" s="83"/>
      <c r="DR79" s="83"/>
      <c r="DS79" s="83"/>
      <c r="DT79" s="83"/>
      <c r="DU79" s="83"/>
      <c r="DV79" s="83"/>
      <c r="DW79" s="83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</row>
    <row r="80" spans="1:246" s="83" customFormat="1" ht="18" customHeight="1">
      <c r="A80" s="269"/>
      <c r="B80" s="252" t="s">
        <v>112</v>
      </c>
      <c r="C80" s="61" t="s">
        <v>113</v>
      </c>
      <c r="D80" s="52">
        <v>101.76</v>
      </c>
      <c r="E80" s="59" t="s">
        <v>439</v>
      </c>
      <c r="F80" s="59"/>
      <c r="G80" s="59"/>
      <c r="H80" s="59"/>
      <c r="I80" s="56">
        <f>SUM(N50:N64)</f>
        <v>0</v>
      </c>
      <c r="J80" s="240">
        <f>I80*D80</f>
        <v>0</v>
      </c>
      <c r="K80" s="246"/>
      <c r="L80" s="242"/>
      <c r="M80" s="242"/>
      <c r="N80" s="242"/>
      <c r="O80" s="246"/>
      <c r="P80" s="246"/>
      <c r="Q80" s="251"/>
      <c r="R80" s="251"/>
    </row>
    <row r="81" spans="1:10" ht="30.75" customHeight="1">
      <c r="A81" s="267"/>
      <c r="B81" s="268"/>
      <c r="C81" s="282" t="s">
        <v>219</v>
      </c>
      <c r="D81" s="270"/>
      <c r="E81" s="270"/>
      <c r="F81" s="270"/>
      <c r="G81" s="270"/>
      <c r="H81" s="270"/>
      <c r="I81" s="271"/>
      <c r="J81" s="76">
        <f>SUM(J79:J80,J76:J77,J74,J72,J69:J70,J66:J67,J50:J64,J34:J48,J31:J32,J27:J29,J24:J25,J20:J22,J14:J18,J11:J12)</f>
        <v>0</v>
      </c>
    </row>
    <row r="82" spans="1:10" ht="21">
      <c r="A82" s="264"/>
    </row>
  </sheetData>
  <mergeCells count="7">
    <mergeCell ref="C81:I81"/>
    <mergeCell ref="A11:A29"/>
    <mergeCell ref="A31:A32"/>
    <mergeCell ref="A34:A64"/>
    <mergeCell ref="A74:A77"/>
    <mergeCell ref="A79:A80"/>
    <mergeCell ref="A66:A72"/>
  </mergeCells>
  <phoneticPr fontId="3" type="noConversion"/>
  <printOptions horizontalCentered="1" verticalCentered="1"/>
  <pageMargins left="0.75" right="0.75" top="1" bottom="1" header="0.5" footer="0.5"/>
  <pageSetup scale="34" orientation="landscape"/>
  <headerFooter alignWithMargins="0"/>
  <colBreaks count="1" manualBreakCount="1">
    <brk id="10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277"/>
  <sheetViews>
    <sheetView showGridLines="0" zoomScale="90" zoomScaleNormal="90" zoomScaleSheetLayoutView="50" zoomScalePageLayoutView="90" workbookViewId="0">
      <selection activeCell="K1" sqref="K1"/>
    </sheetView>
  </sheetViews>
  <sheetFormatPr baseColWidth="10" defaultColWidth="8.6640625" defaultRowHeight="12" x14ac:dyDescent="0"/>
  <cols>
    <col min="1" max="1" width="8.6640625" style="35"/>
    <col min="2" max="2" width="32" style="173" customWidth="1"/>
    <col min="3" max="3" width="173.5" style="173" customWidth="1"/>
    <col min="4" max="4" width="15.5" style="234" customWidth="1"/>
    <col min="5" max="5" width="7.6640625" style="173" customWidth="1"/>
    <col min="6" max="6" width="8.5" style="173" hidden="1" customWidth="1"/>
    <col min="7" max="7" width="12.83203125" style="173" hidden="1" customWidth="1"/>
    <col min="8" max="8" width="6.83203125" style="173" hidden="1" customWidth="1"/>
    <col min="9" max="9" width="12.6640625" style="235" customWidth="1"/>
    <col min="10" max="10" width="17.83203125" style="40" customWidth="1"/>
    <col min="11" max="11" width="17" style="42" customWidth="1"/>
    <col min="12" max="12" width="15.5" style="43" customWidth="1"/>
    <col min="13" max="13" width="13.5" style="43" customWidth="1"/>
    <col min="14" max="14" width="13.6640625" style="43" customWidth="1"/>
    <col min="15" max="16" width="10.5" style="42" bestFit="1" customWidth="1"/>
    <col min="17" max="17" width="8.6640625" style="42"/>
    <col min="18" max="18" width="10.5" style="44" bestFit="1" customWidth="1"/>
    <col min="19" max="246" width="8.6640625" style="44"/>
    <col min="247" max="16384" width="8.6640625" style="35"/>
  </cols>
  <sheetData>
    <row r="1" spans="1:246" s="162" customFormat="1" ht="94" customHeight="1">
      <c r="B1" s="126" t="s">
        <v>444</v>
      </c>
      <c r="C1" s="126"/>
      <c r="D1" s="126"/>
      <c r="E1" s="126"/>
      <c r="F1" s="126"/>
      <c r="G1" s="126"/>
      <c r="H1" s="126"/>
      <c r="I1" s="126"/>
    </row>
    <row r="2" spans="1:246" s="162" customFormat="1" ht="94" customHeight="1">
      <c r="B2" s="126"/>
      <c r="C2" s="126"/>
      <c r="D2" s="126"/>
      <c r="E2" s="126"/>
      <c r="F2" s="126"/>
      <c r="G2" s="126"/>
      <c r="H2" s="126"/>
      <c r="I2" s="126"/>
    </row>
    <row r="3" spans="1:246" s="162" customFormat="1" ht="94" customHeight="1">
      <c r="B3" s="126"/>
      <c r="C3" s="126"/>
      <c r="D3" s="126"/>
      <c r="E3" s="126"/>
      <c r="F3" s="126"/>
      <c r="G3" s="126"/>
      <c r="H3" s="126"/>
      <c r="I3" s="126"/>
    </row>
    <row r="4" spans="1:246" s="162" customFormat="1" ht="94" customHeight="1">
      <c r="B4" s="126"/>
      <c r="C4" s="126"/>
      <c r="D4" s="126"/>
      <c r="E4" s="126"/>
      <c r="F4" s="126"/>
      <c r="G4" s="126"/>
      <c r="H4" s="126"/>
      <c r="I4" s="126"/>
    </row>
    <row r="5" spans="1:246" s="162" customFormat="1" ht="94" customHeight="1">
      <c r="B5" s="126"/>
      <c r="C5" s="126"/>
      <c r="D5" s="126"/>
      <c r="E5" s="126"/>
      <c r="F5" s="126"/>
      <c r="G5" s="126"/>
      <c r="H5" s="126"/>
      <c r="I5" s="126"/>
    </row>
    <row r="6" spans="1:246" s="162" customFormat="1" ht="94" customHeight="1">
      <c r="B6" s="126"/>
      <c r="C6" s="126"/>
      <c r="D6" s="126"/>
      <c r="E6" s="126"/>
      <c r="F6" s="126"/>
      <c r="G6" s="126"/>
      <c r="H6" s="126"/>
      <c r="I6" s="126"/>
    </row>
    <row r="7" spans="1:246" s="162" customFormat="1" ht="94" customHeight="1">
      <c r="B7" s="126"/>
      <c r="C7" s="126"/>
      <c r="D7" s="126"/>
      <c r="E7" s="126"/>
      <c r="F7" s="126"/>
      <c r="G7" s="126"/>
      <c r="H7" s="126"/>
      <c r="I7" s="126"/>
    </row>
    <row r="8" spans="1:246" s="162" customFormat="1" ht="83" customHeight="1">
      <c r="B8" s="126"/>
      <c r="C8" s="126"/>
      <c r="D8" s="126"/>
      <c r="E8" s="126"/>
      <c r="F8" s="126"/>
      <c r="G8" s="126"/>
      <c r="H8" s="126"/>
      <c r="I8" s="126"/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</row>
    <row r="9" spans="1:246" s="34" customFormat="1" ht="15">
      <c r="A9" s="168" t="s">
        <v>748</v>
      </c>
      <c r="B9" s="120" t="s">
        <v>437</v>
      </c>
      <c r="C9" s="116" t="s">
        <v>438</v>
      </c>
      <c r="D9" s="222" t="s">
        <v>154</v>
      </c>
      <c r="E9" s="116" t="s">
        <v>444</v>
      </c>
      <c r="F9" s="116" t="s">
        <v>23</v>
      </c>
      <c r="G9" s="116" t="s">
        <v>24</v>
      </c>
      <c r="H9" s="116" t="s">
        <v>22</v>
      </c>
      <c r="I9" s="11" t="s">
        <v>155</v>
      </c>
      <c r="J9" s="72" t="s">
        <v>156</v>
      </c>
      <c r="K9" s="146" t="s">
        <v>444</v>
      </c>
      <c r="L9" s="89" t="s">
        <v>150</v>
      </c>
      <c r="M9" s="89" t="s">
        <v>151</v>
      </c>
      <c r="N9" s="89" t="s">
        <v>152</v>
      </c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</row>
    <row r="10" spans="1:246" s="34" customFormat="1" ht="21" customHeight="1">
      <c r="A10" s="174"/>
      <c r="B10" s="121" t="s">
        <v>210</v>
      </c>
      <c r="C10" s="117"/>
      <c r="D10" s="214"/>
      <c r="E10" s="117"/>
      <c r="F10" s="117"/>
      <c r="G10" s="117"/>
      <c r="H10" s="117"/>
      <c r="I10" s="139"/>
      <c r="J10" s="73"/>
      <c r="K10" s="147"/>
      <c r="L10" s="164"/>
      <c r="M10" s="164"/>
      <c r="N10" s="89"/>
      <c r="O10" s="89"/>
      <c r="P10" s="89"/>
      <c r="Q10" s="89"/>
      <c r="R10" s="89"/>
      <c r="S10" s="89"/>
      <c r="T10" s="89"/>
      <c r="U10" s="89"/>
      <c r="V10" s="89"/>
      <c r="W10" s="89"/>
      <c r="X10" s="89"/>
      <c r="Y10" s="89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</row>
    <row r="11" spans="1:246" ht="18" customHeight="1">
      <c r="A11" s="272" t="s">
        <v>747</v>
      </c>
      <c r="B11" s="169" t="s">
        <v>187</v>
      </c>
      <c r="C11" s="32" t="s">
        <v>193</v>
      </c>
      <c r="D11" s="215">
        <v>677.04</v>
      </c>
      <c r="E11" s="32" t="s">
        <v>439</v>
      </c>
      <c r="F11" s="216"/>
      <c r="G11" s="216"/>
      <c r="H11" s="216"/>
      <c r="I11" s="18">
        <v>0</v>
      </c>
      <c r="J11" s="74">
        <f t="shared" ref="J11:J18" si="0">I11*D11</f>
        <v>0</v>
      </c>
      <c r="K11" s="148"/>
      <c r="L11" s="89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9"/>
      <c r="CS11" s="149"/>
      <c r="CT11" s="149"/>
      <c r="CU11" s="149"/>
      <c r="CV11" s="149"/>
      <c r="CW11" s="149"/>
      <c r="CX11" s="149"/>
      <c r="CY11" s="144"/>
    </row>
    <row r="12" spans="1:246" ht="18" customHeight="1">
      <c r="A12" s="272"/>
      <c r="B12" s="170" t="s">
        <v>188</v>
      </c>
      <c r="C12" s="39" t="s">
        <v>194</v>
      </c>
      <c r="D12" s="215">
        <v>1081.5999999999999</v>
      </c>
      <c r="E12" s="33" t="s">
        <v>439</v>
      </c>
      <c r="F12" s="217"/>
      <c r="G12" s="217"/>
      <c r="H12" s="217"/>
      <c r="I12" s="22">
        <v>0</v>
      </c>
      <c r="J12" s="75">
        <f t="shared" si="0"/>
        <v>0</v>
      </c>
      <c r="K12" s="148"/>
      <c r="L12" s="89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9"/>
      <c r="CS12" s="149"/>
      <c r="CT12" s="149"/>
      <c r="CU12" s="149"/>
      <c r="CV12" s="149"/>
      <c r="CW12" s="149"/>
      <c r="CX12" s="149"/>
      <c r="CY12" s="144"/>
    </row>
    <row r="13" spans="1:246" s="34" customFormat="1" ht="21" customHeight="1">
      <c r="A13" s="272"/>
      <c r="B13" s="121" t="s">
        <v>211</v>
      </c>
      <c r="C13" s="117"/>
      <c r="D13" s="214"/>
      <c r="E13" s="117"/>
      <c r="F13" s="117"/>
      <c r="G13" s="117"/>
      <c r="H13" s="117"/>
      <c r="I13" s="139"/>
      <c r="J13" s="73"/>
      <c r="K13" s="147"/>
      <c r="L13" s="164"/>
      <c r="M13" s="164"/>
      <c r="N13" s="89"/>
      <c r="O13" s="89"/>
      <c r="P13" s="89"/>
      <c r="Q13" s="89"/>
      <c r="R13" s="89"/>
      <c r="S13" s="89"/>
      <c r="T13" s="89"/>
      <c r="U13" s="89"/>
      <c r="V13" s="89"/>
      <c r="W13" s="89"/>
      <c r="X13" s="89"/>
      <c r="Y13" s="89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  <c r="IA13" s="41"/>
      <c r="IB13" s="41"/>
      <c r="IC13" s="41"/>
      <c r="ID13" s="41"/>
      <c r="IE13" s="41"/>
      <c r="IF13" s="41"/>
      <c r="IG13" s="41"/>
      <c r="IH13" s="41"/>
      <c r="II13" s="41"/>
      <c r="IJ13" s="41"/>
      <c r="IK13" s="41"/>
      <c r="IL13" s="41"/>
    </row>
    <row r="14" spans="1:246" ht="18" customHeight="1">
      <c r="A14" s="272"/>
      <c r="B14" s="169" t="s">
        <v>186</v>
      </c>
      <c r="C14" s="32" t="s">
        <v>195</v>
      </c>
      <c r="D14" s="215">
        <v>665.18</v>
      </c>
      <c r="E14" s="32" t="s">
        <v>439</v>
      </c>
      <c r="F14" s="216"/>
      <c r="G14" s="216"/>
      <c r="H14" s="216"/>
      <c r="I14" s="18">
        <v>0</v>
      </c>
      <c r="J14" s="74">
        <f t="shared" si="0"/>
        <v>0</v>
      </c>
      <c r="K14" s="148"/>
      <c r="L14" s="89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9"/>
      <c r="CS14" s="149"/>
      <c r="CT14" s="149"/>
      <c r="CU14" s="149"/>
      <c r="CV14" s="149"/>
      <c r="CW14" s="149"/>
      <c r="CX14" s="149"/>
      <c r="CY14" s="144"/>
    </row>
    <row r="15" spans="1:246" ht="18" customHeight="1">
      <c r="A15" s="272"/>
      <c r="B15" s="170" t="s">
        <v>189</v>
      </c>
      <c r="C15" s="39" t="s">
        <v>196</v>
      </c>
      <c r="D15" s="215">
        <v>709.8</v>
      </c>
      <c r="E15" s="33" t="s">
        <v>439</v>
      </c>
      <c r="F15" s="217"/>
      <c r="G15" s="217"/>
      <c r="H15" s="217"/>
      <c r="I15" s="22">
        <v>0</v>
      </c>
      <c r="J15" s="75">
        <f t="shared" si="0"/>
        <v>0</v>
      </c>
      <c r="K15" s="148"/>
      <c r="L15" s="89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4"/>
    </row>
    <row r="16" spans="1:246" ht="18" customHeight="1">
      <c r="A16" s="272"/>
      <c r="B16" s="169" t="s">
        <v>190</v>
      </c>
      <c r="C16" s="32" t="s">
        <v>197</v>
      </c>
      <c r="D16" s="215">
        <v>746.3</v>
      </c>
      <c r="E16" s="32" t="s">
        <v>439</v>
      </c>
      <c r="F16" s="216"/>
      <c r="G16" s="216"/>
      <c r="H16" s="216"/>
      <c r="I16" s="18">
        <v>0</v>
      </c>
      <c r="J16" s="74">
        <f t="shared" si="0"/>
        <v>0</v>
      </c>
      <c r="K16" s="148"/>
      <c r="L16" s="89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4"/>
    </row>
    <row r="17" spans="1:246" ht="18" customHeight="1">
      <c r="A17" s="272"/>
      <c r="B17" s="170" t="s">
        <v>191</v>
      </c>
      <c r="C17" s="39" t="s">
        <v>198</v>
      </c>
      <c r="D17" s="215">
        <v>843.65</v>
      </c>
      <c r="E17" s="33" t="s">
        <v>439</v>
      </c>
      <c r="F17" s="217"/>
      <c r="G17" s="217"/>
      <c r="H17" s="217"/>
      <c r="I17" s="22">
        <v>0</v>
      </c>
      <c r="J17" s="75">
        <f t="shared" si="0"/>
        <v>0</v>
      </c>
      <c r="K17" s="148"/>
      <c r="L17" s="89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4"/>
    </row>
    <row r="18" spans="1:246" ht="18" customHeight="1">
      <c r="A18" s="272"/>
      <c r="B18" s="169" t="s">
        <v>192</v>
      </c>
      <c r="C18" s="32" t="s">
        <v>199</v>
      </c>
      <c r="D18" s="215">
        <v>1011.3</v>
      </c>
      <c r="E18" s="32" t="s">
        <v>439</v>
      </c>
      <c r="F18" s="216"/>
      <c r="G18" s="216"/>
      <c r="H18" s="216"/>
      <c r="I18" s="18">
        <v>0</v>
      </c>
      <c r="J18" s="74">
        <f t="shared" si="0"/>
        <v>0</v>
      </c>
      <c r="K18" s="148"/>
      <c r="L18" s="89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9"/>
      <c r="CS18" s="149"/>
      <c r="CT18" s="149"/>
      <c r="CU18" s="149"/>
      <c r="CV18" s="149"/>
      <c r="CW18" s="149"/>
      <c r="CX18" s="149"/>
      <c r="CY18" s="144"/>
    </row>
    <row r="19" spans="1:246" s="34" customFormat="1" ht="21" customHeight="1">
      <c r="A19" s="272"/>
      <c r="B19" s="121" t="s">
        <v>212</v>
      </c>
      <c r="C19" s="117"/>
      <c r="D19" s="214"/>
      <c r="E19" s="117"/>
      <c r="F19" s="117"/>
      <c r="G19" s="117"/>
      <c r="H19" s="117"/>
      <c r="I19" s="139"/>
      <c r="J19" s="73"/>
      <c r="K19" s="147"/>
      <c r="L19" s="164"/>
      <c r="M19" s="164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  <c r="CS19" s="90"/>
      <c r="CT19" s="90"/>
      <c r="CU19" s="90"/>
      <c r="CV19" s="90"/>
      <c r="CW19" s="90"/>
      <c r="CX19" s="90"/>
      <c r="CY19" s="9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  <c r="FQ19" s="41"/>
      <c r="FR19" s="41"/>
      <c r="FS19" s="41"/>
      <c r="FT19" s="41"/>
      <c r="FU19" s="41"/>
      <c r="FV19" s="41"/>
      <c r="FW19" s="41"/>
      <c r="FX19" s="41"/>
      <c r="FY19" s="41"/>
      <c r="FZ19" s="41"/>
      <c r="GA19" s="41"/>
      <c r="GB19" s="41"/>
      <c r="GC19" s="41"/>
      <c r="GD19" s="41"/>
      <c r="GE19" s="41"/>
      <c r="GF19" s="41"/>
      <c r="GG19" s="41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  <c r="HA19" s="41"/>
      <c r="HB19" s="41"/>
      <c r="HC19" s="41"/>
      <c r="HD19" s="41"/>
      <c r="HE19" s="41"/>
      <c r="HF19" s="41"/>
      <c r="HG19" s="41"/>
      <c r="HH19" s="41"/>
      <c r="HI19" s="41"/>
      <c r="HJ19" s="41"/>
      <c r="HK19" s="41"/>
      <c r="HL19" s="41"/>
      <c r="HM19" s="41"/>
      <c r="HN19" s="41"/>
      <c r="HO19" s="41"/>
      <c r="HP19" s="41"/>
      <c r="HQ19" s="41"/>
      <c r="HR19" s="41"/>
      <c r="HS19" s="41"/>
      <c r="HT19" s="41"/>
      <c r="HU19" s="41"/>
      <c r="HV19" s="41"/>
      <c r="HW19" s="41"/>
      <c r="HX19" s="41"/>
      <c r="HY19" s="41"/>
      <c r="HZ19" s="41"/>
      <c r="IA19" s="41"/>
      <c r="IB19" s="41"/>
      <c r="IC19" s="41"/>
      <c r="ID19" s="41"/>
      <c r="IE19" s="41"/>
      <c r="IF19" s="41"/>
      <c r="IG19" s="41"/>
      <c r="IH19" s="41"/>
      <c r="II19" s="41"/>
      <c r="IJ19" s="41"/>
      <c r="IK19" s="41"/>
      <c r="IL19" s="41"/>
    </row>
    <row r="20" spans="1:246" ht="18" customHeight="1">
      <c r="A20" s="272"/>
      <c r="B20" s="170" t="s">
        <v>200</v>
      </c>
      <c r="C20" s="39" t="s">
        <v>205</v>
      </c>
      <c r="D20" s="215">
        <v>2003.82</v>
      </c>
      <c r="E20" s="33" t="s">
        <v>439</v>
      </c>
      <c r="F20" s="217"/>
      <c r="G20" s="217"/>
      <c r="H20" s="217"/>
      <c r="I20" s="22">
        <v>0</v>
      </c>
      <c r="J20" s="75">
        <f t="shared" ref="J20:J29" si="1">I20*D20</f>
        <v>0</v>
      </c>
      <c r="K20" s="148"/>
      <c r="L20" s="89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4"/>
    </row>
    <row r="21" spans="1:246" ht="18" customHeight="1">
      <c r="A21" s="272"/>
      <c r="B21" s="169" t="s">
        <v>201</v>
      </c>
      <c r="C21" s="32" t="s">
        <v>206</v>
      </c>
      <c r="D21" s="215">
        <v>2238.6</v>
      </c>
      <c r="E21" s="32" t="s">
        <v>439</v>
      </c>
      <c r="F21" s="216"/>
      <c r="G21" s="216"/>
      <c r="H21" s="216"/>
      <c r="I21" s="18">
        <v>0</v>
      </c>
      <c r="J21" s="74">
        <f t="shared" si="1"/>
        <v>0</v>
      </c>
      <c r="K21" s="148"/>
      <c r="L21" s="89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9"/>
      <c r="CF21" s="149"/>
      <c r="CG21" s="149"/>
      <c r="CH21" s="149"/>
      <c r="CI21" s="149"/>
      <c r="CJ21" s="149"/>
      <c r="CK21" s="149"/>
      <c r="CL21" s="149"/>
      <c r="CM21" s="149"/>
      <c r="CN21" s="149"/>
      <c r="CO21" s="149"/>
      <c r="CP21" s="149"/>
      <c r="CQ21" s="149"/>
      <c r="CR21" s="149"/>
      <c r="CS21" s="149"/>
      <c r="CT21" s="149"/>
      <c r="CU21" s="149"/>
      <c r="CV21" s="149"/>
      <c r="CW21" s="149"/>
      <c r="CX21" s="149"/>
      <c r="CY21" s="144"/>
    </row>
    <row r="22" spans="1:246" ht="18" customHeight="1">
      <c r="A22" s="272"/>
      <c r="B22" s="170" t="s">
        <v>202</v>
      </c>
      <c r="C22" s="39" t="s">
        <v>203</v>
      </c>
      <c r="D22" s="215">
        <v>152.88</v>
      </c>
      <c r="E22" s="33" t="s">
        <v>439</v>
      </c>
      <c r="F22" s="217"/>
      <c r="G22" s="217"/>
      <c r="H22" s="217"/>
      <c r="I22" s="22">
        <v>0</v>
      </c>
      <c r="J22" s="75">
        <f t="shared" si="1"/>
        <v>0</v>
      </c>
      <c r="K22" s="148"/>
      <c r="L22" s="89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49"/>
      <c r="CS22" s="149"/>
      <c r="CT22" s="149"/>
      <c r="CU22" s="149"/>
      <c r="CV22" s="149"/>
      <c r="CW22" s="149"/>
      <c r="CX22" s="149"/>
      <c r="CY22" s="144"/>
    </row>
    <row r="23" spans="1:246" s="34" customFormat="1" ht="21" customHeight="1">
      <c r="A23" s="272"/>
      <c r="B23" s="121" t="s">
        <v>213</v>
      </c>
      <c r="C23" s="117"/>
      <c r="D23" s="214"/>
      <c r="E23" s="117"/>
      <c r="F23" s="117"/>
      <c r="G23" s="117"/>
      <c r="H23" s="117"/>
      <c r="I23" s="139"/>
      <c r="J23" s="73"/>
      <c r="K23" s="147"/>
      <c r="L23" s="164"/>
      <c r="M23" s="164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0"/>
      <c r="CU23" s="90"/>
      <c r="CV23" s="90"/>
      <c r="CW23" s="90"/>
      <c r="CX23" s="90"/>
      <c r="CY23" s="9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  <c r="FQ23" s="41"/>
      <c r="FR23" s="41"/>
      <c r="FS23" s="41"/>
      <c r="FT23" s="41"/>
      <c r="FU23" s="41"/>
      <c r="FV23" s="41"/>
      <c r="FW23" s="41"/>
      <c r="FX23" s="41"/>
      <c r="FY23" s="41"/>
      <c r="FZ23" s="41"/>
      <c r="GA23" s="41"/>
      <c r="GB23" s="41"/>
      <c r="GC23" s="41"/>
      <c r="GD23" s="41"/>
      <c r="GE23" s="41"/>
      <c r="GF23" s="41"/>
      <c r="GG23" s="41"/>
      <c r="GH23" s="41"/>
      <c r="GI23" s="41"/>
      <c r="GJ23" s="41"/>
      <c r="GK23" s="41"/>
      <c r="GL23" s="41"/>
      <c r="GM23" s="41"/>
      <c r="GN23" s="41"/>
      <c r="GO23" s="41"/>
      <c r="GP23" s="41"/>
      <c r="GQ23" s="41"/>
      <c r="GR23" s="41"/>
      <c r="GS23" s="41"/>
      <c r="GT23" s="41"/>
      <c r="GU23" s="41"/>
      <c r="GV23" s="41"/>
      <c r="GW23" s="41"/>
      <c r="GX23" s="41"/>
      <c r="GY23" s="41"/>
      <c r="GZ23" s="41"/>
      <c r="HA23" s="41"/>
      <c r="HB23" s="41"/>
      <c r="HC23" s="41"/>
      <c r="HD23" s="41"/>
      <c r="HE23" s="41"/>
      <c r="HF23" s="41"/>
      <c r="HG23" s="41"/>
      <c r="HH23" s="41"/>
      <c r="HI23" s="41"/>
      <c r="HJ23" s="41"/>
      <c r="HK23" s="41"/>
      <c r="HL23" s="41"/>
      <c r="HM23" s="41"/>
      <c r="HN23" s="41"/>
      <c r="HO23" s="41"/>
      <c r="HP23" s="41"/>
      <c r="HQ23" s="41"/>
      <c r="HR23" s="41"/>
      <c r="HS23" s="41"/>
      <c r="HT23" s="41"/>
      <c r="HU23" s="41"/>
      <c r="HV23" s="41"/>
      <c r="HW23" s="41"/>
      <c r="HX23" s="41"/>
      <c r="HY23" s="41"/>
      <c r="HZ23" s="41"/>
      <c r="IA23" s="41"/>
      <c r="IB23" s="41"/>
      <c r="IC23" s="41"/>
      <c r="ID23" s="41"/>
      <c r="IE23" s="41"/>
      <c r="IF23" s="41"/>
      <c r="IG23" s="41"/>
      <c r="IH23" s="41"/>
      <c r="II23" s="41"/>
      <c r="IJ23" s="41"/>
      <c r="IK23" s="41"/>
      <c r="IL23" s="41"/>
    </row>
    <row r="24" spans="1:246" ht="18" customHeight="1">
      <c r="A24" s="272"/>
      <c r="B24" s="170" t="s">
        <v>204</v>
      </c>
      <c r="C24" s="39" t="s">
        <v>207</v>
      </c>
      <c r="D24" s="215">
        <v>2380.56</v>
      </c>
      <c r="E24" s="33" t="s">
        <v>439</v>
      </c>
      <c r="F24" s="217"/>
      <c r="G24" s="217"/>
      <c r="H24" s="217"/>
      <c r="I24" s="22">
        <v>0</v>
      </c>
      <c r="J24" s="75">
        <f t="shared" si="1"/>
        <v>0</v>
      </c>
      <c r="K24" s="148"/>
      <c r="L24" s="89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  <c r="BM24" s="149"/>
      <c r="BN24" s="149"/>
      <c r="BO24" s="149"/>
      <c r="BP24" s="149"/>
      <c r="BQ24" s="149"/>
      <c r="BR24" s="149"/>
      <c r="BS24" s="149"/>
      <c r="BT24" s="149"/>
      <c r="BU24" s="149"/>
      <c r="BV24" s="149"/>
      <c r="BW24" s="149"/>
      <c r="BX24" s="149"/>
      <c r="BY24" s="149"/>
      <c r="BZ24" s="149"/>
      <c r="CA24" s="149"/>
      <c r="CB24" s="149"/>
      <c r="CC24" s="149"/>
      <c r="CD24" s="149"/>
      <c r="CE24" s="149"/>
      <c r="CF24" s="149"/>
      <c r="CG24" s="149"/>
      <c r="CH24" s="149"/>
      <c r="CI24" s="149"/>
      <c r="CJ24" s="149"/>
      <c r="CK24" s="149"/>
      <c r="CL24" s="149"/>
      <c r="CM24" s="149"/>
      <c r="CN24" s="149"/>
      <c r="CO24" s="149"/>
      <c r="CP24" s="149"/>
      <c r="CQ24" s="149"/>
      <c r="CR24" s="149"/>
      <c r="CS24" s="149"/>
      <c r="CT24" s="149"/>
      <c r="CU24" s="149"/>
      <c r="CV24" s="149"/>
      <c r="CW24" s="149"/>
      <c r="CX24" s="149"/>
      <c r="CY24" s="144"/>
    </row>
    <row r="25" spans="1:246" ht="18" customHeight="1">
      <c r="A25" s="272"/>
      <c r="B25" s="169" t="s">
        <v>202</v>
      </c>
      <c r="C25" s="32" t="s">
        <v>203</v>
      </c>
      <c r="D25" s="215">
        <v>152.88</v>
      </c>
      <c r="E25" s="32" t="s">
        <v>439</v>
      </c>
      <c r="F25" s="218"/>
      <c r="G25" s="218"/>
      <c r="H25" s="218"/>
      <c r="I25" s="18">
        <v>0</v>
      </c>
      <c r="J25" s="74">
        <f t="shared" si="1"/>
        <v>0</v>
      </c>
      <c r="K25" s="148"/>
      <c r="L25" s="89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  <c r="BM25" s="149"/>
      <c r="BN25" s="149"/>
      <c r="BO25" s="149"/>
      <c r="BP25" s="149"/>
      <c r="BQ25" s="149"/>
      <c r="BR25" s="149"/>
      <c r="BS25" s="149"/>
      <c r="BT25" s="149"/>
      <c r="BU25" s="149"/>
      <c r="BV25" s="149"/>
      <c r="BW25" s="149"/>
      <c r="BX25" s="149"/>
      <c r="BY25" s="149"/>
      <c r="BZ25" s="149"/>
      <c r="CA25" s="149"/>
      <c r="CB25" s="149"/>
      <c r="CC25" s="149"/>
      <c r="CD25" s="149"/>
      <c r="CE25" s="149"/>
      <c r="CF25" s="149"/>
      <c r="CG25" s="149"/>
      <c r="CH25" s="149"/>
      <c r="CI25" s="149"/>
      <c r="CJ25" s="149"/>
      <c r="CK25" s="149"/>
      <c r="CL25" s="149"/>
      <c r="CM25" s="149"/>
      <c r="CN25" s="149"/>
      <c r="CO25" s="149"/>
      <c r="CP25" s="149"/>
      <c r="CQ25" s="149"/>
      <c r="CR25" s="149"/>
      <c r="CS25" s="149"/>
      <c r="CT25" s="149"/>
      <c r="CU25" s="149"/>
      <c r="CV25" s="149"/>
      <c r="CW25" s="149"/>
      <c r="CX25" s="149"/>
      <c r="CY25" s="144"/>
    </row>
    <row r="26" spans="1:246" s="34" customFormat="1" ht="21" customHeight="1">
      <c r="A26" s="272"/>
      <c r="B26" s="121" t="s">
        <v>214</v>
      </c>
      <c r="C26" s="117"/>
      <c r="D26" s="214"/>
      <c r="E26" s="117"/>
      <c r="F26" s="117"/>
      <c r="G26" s="117"/>
      <c r="H26" s="117"/>
      <c r="I26" s="139"/>
      <c r="J26" s="73"/>
      <c r="K26" s="147"/>
      <c r="L26" s="164"/>
      <c r="M26" s="164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90"/>
      <c r="BB26" s="90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  <c r="CQ26" s="90"/>
      <c r="CR26" s="90"/>
      <c r="CS26" s="90"/>
      <c r="CT26" s="90"/>
      <c r="CU26" s="90"/>
      <c r="CV26" s="90"/>
      <c r="CW26" s="90"/>
      <c r="CX26" s="90"/>
      <c r="CY26" s="9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</row>
    <row r="27" spans="1:246" ht="18" customHeight="1">
      <c r="A27" s="272"/>
      <c r="B27" s="169" t="s">
        <v>208</v>
      </c>
      <c r="C27" s="32" t="s">
        <v>216</v>
      </c>
      <c r="D27" s="215">
        <v>1125.75</v>
      </c>
      <c r="E27" s="32" t="s">
        <v>439</v>
      </c>
      <c r="F27" s="216"/>
      <c r="G27" s="216"/>
      <c r="H27" s="216"/>
      <c r="I27" s="18">
        <v>0</v>
      </c>
      <c r="J27" s="74">
        <f>I27*D27</f>
        <v>0</v>
      </c>
      <c r="K27" s="148"/>
      <c r="L27" s="89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  <c r="BM27" s="149"/>
      <c r="BN27" s="149"/>
      <c r="BO27" s="149"/>
      <c r="BP27" s="149"/>
      <c r="BQ27" s="149"/>
      <c r="BR27" s="149"/>
      <c r="BS27" s="149"/>
      <c r="BT27" s="149"/>
      <c r="BU27" s="149"/>
      <c r="BV27" s="149"/>
      <c r="BW27" s="149"/>
      <c r="BX27" s="149"/>
      <c r="BY27" s="149"/>
      <c r="BZ27" s="149"/>
      <c r="CA27" s="149"/>
      <c r="CB27" s="149"/>
      <c r="CC27" s="149"/>
      <c r="CD27" s="149"/>
      <c r="CE27" s="149"/>
      <c r="CF27" s="149"/>
      <c r="CG27" s="149"/>
      <c r="CH27" s="149"/>
      <c r="CI27" s="149"/>
      <c r="CJ27" s="149"/>
      <c r="CK27" s="149"/>
      <c r="CL27" s="149"/>
      <c r="CM27" s="149"/>
      <c r="CN27" s="149"/>
      <c r="CO27" s="149"/>
      <c r="CP27" s="149"/>
      <c r="CQ27" s="149"/>
      <c r="CR27" s="149"/>
      <c r="CS27" s="149"/>
      <c r="CT27" s="149"/>
      <c r="CU27" s="149"/>
      <c r="CV27" s="149"/>
      <c r="CW27" s="149"/>
      <c r="CX27" s="149"/>
      <c r="CY27" s="144"/>
    </row>
    <row r="28" spans="1:246" ht="18" customHeight="1">
      <c r="A28" s="272"/>
      <c r="B28" s="170" t="s">
        <v>209</v>
      </c>
      <c r="C28" s="39" t="s">
        <v>215</v>
      </c>
      <c r="D28" s="215">
        <v>1517.93</v>
      </c>
      <c r="E28" s="33" t="s">
        <v>439</v>
      </c>
      <c r="F28" s="217"/>
      <c r="G28" s="217"/>
      <c r="H28" s="217"/>
      <c r="I28" s="22">
        <v>0</v>
      </c>
      <c r="J28" s="75">
        <f>I28*D28</f>
        <v>0</v>
      </c>
      <c r="K28" s="148"/>
      <c r="L28" s="89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  <c r="BM28" s="149"/>
      <c r="BN28" s="149"/>
      <c r="BO28" s="149"/>
      <c r="BP28" s="149"/>
      <c r="BQ28" s="149"/>
      <c r="BR28" s="149"/>
      <c r="BS28" s="149"/>
      <c r="BT28" s="149"/>
      <c r="BU28" s="149"/>
      <c r="BV28" s="149"/>
      <c r="BW28" s="149"/>
      <c r="BX28" s="149"/>
      <c r="BY28" s="149"/>
      <c r="BZ28" s="149"/>
      <c r="CA28" s="149"/>
      <c r="CB28" s="149"/>
      <c r="CC28" s="149"/>
      <c r="CD28" s="149"/>
      <c r="CE28" s="149"/>
      <c r="CF28" s="149"/>
      <c r="CG28" s="149"/>
      <c r="CH28" s="149"/>
      <c r="CI28" s="149"/>
      <c r="CJ28" s="149"/>
      <c r="CK28" s="149"/>
      <c r="CL28" s="149"/>
      <c r="CM28" s="149"/>
      <c r="CN28" s="149"/>
      <c r="CO28" s="149"/>
      <c r="CP28" s="149"/>
      <c r="CQ28" s="149"/>
      <c r="CR28" s="149"/>
      <c r="CS28" s="149"/>
      <c r="CT28" s="149"/>
      <c r="CU28" s="149"/>
      <c r="CV28" s="149"/>
      <c r="CW28" s="149"/>
      <c r="CX28" s="149"/>
      <c r="CY28" s="144"/>
    </row>
    <row r="29" spans="1:246" ht="18" customHeight="1">
      <c r="A29" s="272"/>
      <c r="B29" s="169" t="s">
        <v>217</v>
      </c>
      <c r="C29" s="32" t="s">
        <v>384</v>
      </c>
      <c r="D29" s="215">
        <v>322.14</v>
      </c>
      <c r="E29" s="32" t="s">
        <v>439</v>
      </c>
      <c r="F29" s="216"/>
      <c r="G29" s="216"/>
      <c r="H29" s="216"/>
      <c r="I29" s="18">
        <v>0</v>
      </c>
      <c r="J29" s="74">
        <f t="shared" si="1"/>
        <v>0</v>
      </c>
      <c r="K29" s="148"/>
      <c r="L29" s="89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9"/>
      <c r="BS29" s="149"/>
      <c r="BT29" s="149"/>
      <c r="BU29" s="149"/>
      <c r="BV29" s="149"/>
      <c r="BW29" s="149"/>
      <c r="BX29" s="149"/>
      <c r="BY29" s="149"/>
      <c r="BZ29" s="149"/>
      <c r="CA29" s="149"/>
      <c r="CB29" s="149"/>
      <c r="CC29" s="149"/>
      <c r="CD29" s="149"/>
      <c r="CE29" s="149"/>
      <c r="CF29" s="149"/>
      <c r="CG29" s="149"/>
      <c r="CH29" s="149"/>
      <c r="CI29" s="149"/>
      <c r="CJ29" s="149"/>
      <c r="CK29" s="149"/>
      <c r="CL29" s="149"/>
      <c r="CM29" s="149"/>
      <c r="CN29" s="149"/>
      <c r="CO29" s="149"/>
      <c r="CP29" s="149"/>
      <c r="CQ29" s="149"/>
      <c r="CR29" s="149"/>
      <c r="CS29" s="149"/>
      <c r="CT29" s="149"/>
      <c r="CU29" s="149"/>
      <c r="CV29" s="149"/>
      <c r="CW29" s="149"/>
      <c r="CX29" s="149"/>
      <c r="CY29" s="144"/>
    </row>
    <row r="30" spans="1:246" s="34" customFormat="1" ht="21" customHeight="1">
      <c r="A30" s="141"/>
      <c r="B30" s="121" t="s">
        <v>389</v>
      </c>
      <c r="C30" s="117"/>
      <c r="D30" s="214"/>
      <c r="E30" s="117"/>
      <c r="F30" s="117"/>
      <c r="G30" s="117"/>
      <c r="H30" s="117"/>
      <c r="I30" s="139"/>
      <c r="J30" s="73"/>
      <c r="K30" s="147"/>
      <c r="L30" s="164"/>
      <c r="M30" s="164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  <c r="BA30" s="90"/>
      <c r="BB30" s="90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  <c r="CQ30" s="90"/>
      <c r="CR30" s="90"/>
      <c r="CS30" s="90"/>
      <c r="CT30" s="90"/>
      <c r="CU30" s="90"/>
      <c r="CV30" s="90"/>
      <c r="CW30" s="90"/>
      <c r="CX30" s="90"/>
      <c r="CY30" s="9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  <c r="FQ30" s="41"/>
      <c r="FR30" s="41"/>
      <c r="FS30" s="41"/>
      <c r="FT30" s="41"/>
      <c r="FU30" s="41"/>
      <c r="FV30" s="41"/>
      <c r="FW30" s="41"/>
      <c r="FX30" s="41"/>
      <c r="FY30" s="41"/>
      <c r="FZ30" s="41"/>
      <c r="GA30" s="41"/>
      <c r="GB30" s="41"/>
      <c r="GC30" s="41"/>
      <c r="GD30" s="41"/>
      <c r="GE30" s="41"/>
      <c r="GF30" s="41"/>
      <c r="GG30" s="41"/>
      <c r="GH30" s="41"/>
      <c r="GI30" s="41"/>
      <c r="GJ30" s="41"/>
      <c r="GK30" s="41"/>
      <c r="GL30" s="41"/>
      <c r="GM30" s="41"/>
      <c r="GN30" s="41"/>
      <c r="GO30" s="41"/>
      <c r="GP30" s="41"/>
      <c r="GQ30" s="41"/>
      <c r="GR30" s="41"/>
      <c r="GS30" s="41"/>
      <c r="GT30" s="41"/>
      <c r="GU30" s="41"/>
      <c r="GV30" s="41"/>
      <c r="GW30" s="41"/>
      <c r="GX30" s="41"/>
      <c r="GY30" s="41"/>
      <c r="GZ30" s="41"/>
      <c r="HA30" s="41"/>
      <c r="HB30" s="41"/>
      <c r="HC30" s="41"/>
      <c r="HD30" s="41"/>
      <c r="HE30" s="41"/>
      <c r="HF30" s="41"/>
      <c r="HG30" s="41"/>
      <c r="HH30" s="41"/>
      <c r="HI30" s="41"/>
      <c r="HJ30" s="41"/>
      <c r="HK30" s="41"/>
      <c r="HL30" s="41"/>
      <c r="HM30" s="41"/>
      <c r="HN30" s="41"/>
      <c r="HO30" s="41"/>
      <c r="HP30" s="41"/>
      <c r="HQ30" s="41"/>
      <c r="HR30" s="41"/>
      <c r="HS30" s="41"/>
      <c r="HT30" s="41"/>
      <c r="HU30" s="41"/>
      <c r="HV30" s="41"/>
      <c r="HW30" s="41"/>
      <c r="HX30" s="41"/>
      <c r="HY30" s="41"/>
      <c r="HZ30" s="41"/>
      <c r="IA30" s="41"/>
      <c r="IB30" s="41"/>
      <c r="IC30" s="41"/>
      <c r="ID30" s="41"/>
      <c r="IE30" s="41"/>
      <c r="IF30" s="41"/>
      <c r="IG30" s="41"/>
      <c r="IH30" s="41"/>
      <c r="II30" s="41"/>
      <c r="IJ30" s="41"/>
      <c r="IK30" s="41"/>
      <c r="IL30" s="41"/>
    </row>
    <row r="31" spans="1:246" ht="18" customHeight="1">
      <c r="A31" s="275" t="s">
        <v>749</v>
      </c>
      <c r="B31" s="169" t="s">
        <v>385</v>
      </c>
      <c r="C31" s="32" t="s">
        <v>386</v>
      </c>
      <c r="D31" s="215">
        <v>198.1</v>
      </c>
      <c r="E31" s="32" t="s">
        <v>439</v>
      </c>
      <c r="F31" s="216"/>
      <c r="G31" s="216"/>
      <c r="H31" s="216"/>
      <c r="I31" s="18">
        <v>0</v>
      </c>
      <c r="J31" s="74">
        <f>I31*D31</f>
        <v>0</v>
      </c>
      <c r="K31" s="148"/>
      <c r="L31" s="89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  <c r="BM31" s="149"/>
      <c r="BN31" s="149"/>
      <c r="BO31" s="149"/>
      <c r="BP31" s="149"/>
      <c r="BQ31" s="149"/>
      <c r="BR31" s="149"/>
      <c r="BS31" s="149"/>
      <c r="BT31" s="149"/>
      <c r="BU31" s="149"/>
      <c r="BV31" s="149"/>
      <c r="BW31" s="149"/>
      <c r="BX31" s="149"/>
      <c r="BY31" s="149"/>
      <c r="BZ31" s="149"/>
      <c r="CA31" s="149"/>
      <c r="CB31" s="149"/>
      <c r="CC31" s="149"/>
      <c r="CD31" s="149"/>
      <c r="CE31" s="149"/>
      <c r="CF31" s="149"/>
      <c r="CG31" s="149"/>
      <c r="CH31" s="149"/>
      <c r="CI31" s="149"/>
      <c r="CJ31" s="149"/>
      <c r="CK31" s="149"/>
      <c r="CL31" s="149"/>
      <c r="CM31" s="149"/>
      <c r="CN31" s="149"/>
      <c r="CO31" s="149"/>
      <c r="CP31" s="149"/>
      <c r="CQ31" s="149"/>
      <c r="CR31" s="149"/>
      <c r="CS31" s="149"/>
      <c r="CT31" s="149"/>
      <c r="CU31" s="149"/>
      <c r="CV31" s="149"/>
      <c r="CW31" s="149"/>
      <c r="CX31" s="149"/>
      <c r="CY31" s="144"/>
    </row>
    <row r="32" spans="1:246" ht="18" customHeight="1">
      <c r="A32" s="275"/>
      <c r="B32" s="170" t="s">
        <v>387</v>
      </c>
      <c r="C32" s="39" t="s">
        <v>388</v>
      </c>
      <c r="D32" s="215">
        <v>198.1</v>
      </c>
      <c r="E32" s="33" t="s">
        <v>439</v>
      </c>
      <c r="F32" s="217"/>
      <c r="G32" s="217"/>
      <c r="H32" s="217"/>
      <c r="I32" s="22">
        <v>0</v>
      </c>
      <c r="J32" s="75">
        <f>I32*D32</f>
        <v>0</v>
      </c>
      <c r="K32" s="148"/>
      <c r="L32" s="89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9"/>
      <c r="BS32" s="149"/>
      <c r="BT32" s="149"/>
      <c r="BU32" s="149"/>
      <c r="BV32" s="149"/>
      <c r="BW32" s="149"/>
      <c r="BX32" s="149"/>
      <c r="BY32" s="149"/>
      <c r="BZ32" s="149"/>
      <c r="CA32" s="149"/>
      <c r="CB32" s="149"/>
      <c r="CC32" s="149"/>
      <c r="CD32" s="149"/>
      <c r="CE32" s="149"/>
      <c r="CF32" s="149"/>
      <c r="CG32" s="149"/>
      <c r="CH32" s="149"/>
      <c r="CI32" s="149"/>
      <c r="CJ32" s="149"/>
      <c r="CK32" s="149"/>
      <c r="CL32" s="149"/>
      <c r="CM32" s="149"/>
      <c r="CN32" s="149"/>
      <c r="CO32" s="149"/>
      <c r="CP32" s="149"/>
      <c r="CQ32" s="149"/>
      <c r="CR32" s="149"/>
      <c r="CS32" s="149"/>
      <c r="CT32" s="149"/>
      <c r="CU32" s="149"/>
      <c r="CV32" s="149"/>
      <c r="CW32" s="149"/>
      <c r="CX32" s="149"/>
      <c r="CY32" s="144"/>
    </row>
    <row r="33" spans="1:246" s="34" customFormat="1" ht="21" customHeight="1">
      <c r="A33" s="141"/>
      <c r="B33" s="121" t="s">
        <v>428</v>
      </c>
      <c r="C33" s="117"/>
      <c r="D33" s="214"/>
      <c r="E33" s="117"/>
      <c r="F33" s="227"/>
      <c r="G33" s="227"/>
      <c r="H33" s="227"/>
      <c r="I33" s="139"/>
      <c r="J33" s="73"/>
      <c r="K33" s="147"/>
      <c r="L33" s="164"/>
      <c r="M33" s="164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90"/>
      <c r="AA33" s="90"/>
      <c r="AB33" s="90"/>
      <c r="AC33" s="90"/>
      <c r="AD33" s="90"/>
      <c r="AE33" s="90"/>
      <c r="AF33" s="90"/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/>
      <c r="AU33" s="90"/>
      <c r="AV33" s="90"/>
      <c r="AW33" s="90"/>
      <c r="AX33" s="90"/>
      <c r="AY33" s="90"/>
      <c r="AZ33" s="90"/>
      <c r="BA33" s="90"/>
      <c r="BB33" s="90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  <c r="CU33" s="90"/>
      <c r="CV33" s="90"/>
      <c r="CW33" s="90"/>
      <c r="CX33" s="90"/>
      <c r="CY33" s="9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  <c r="HK33" s="41"/>
      <c r="HL33" s="41"/>
      <c r="HM33" s="41"/>
      <c r="HN33" s="41"/>
      <c r="HO33" s="41"/>
      <c r="HP33" s="41"/>
      <c r="HQ33" s="41"/>
      <c r="HR33" s="41"/>
      <c r="HS33" s="41"/>
      <c r="HT33" s="41"/>
      <c r="HU33" s="41"/>
      <c r="HV33" s="41"/>
      <c r="HW33" s="41"/>
      <c r="HX33" s="41"/>
      <c r="HY33" s="41"/>
      <c r="HZ33" s="41"/>
      <c r="IA33" s="41"/>
      <c r="IB33" s="41"/>
      <c r="IC33" s="41"/>
      <c r="ID33" s="41"/>
      <c r="IE33" s="41"/>
      <c r="IF33" s="41"/>
      <c r="IG33" s="41"/>
      <c r="IH33" s="41"/>
      <c r="II33" s="41"/>
      <c r="IJ33" s="41"/>
      <c r="IK33" s="41"/>
      <c r="IL33" s="41"/>
    </row>
    <row r="34" spans="1:246" ht="18" customHeight="1">
      <c r="A34" s="276" t="s">
        <v>750</v>
      </c>
      <c r="B34" s="170" t="s">
        <v>476</v>
      </c>
      <c r="C34" s="39" t="s">
        <v>394</v>
      </c>
      <c r="D34" s="215">
        <v>1216.8</v>
      </c>
      <c r="E34" s="33" t="s">
        <v>439</v>
      </c>
      <c r="F34" s="228">
        <v>2</v>
      </c>
      <c r="G34" s="228">
        <v>0</v>
      </c>
      <c r="H34" s="228">
        <v>1</v>
      </c>
      <c r="I34" s="22">
        <v>0</v>
      </c>
      <c r="J34" s="75">
        <f t="shared" ref="J34:J57" si="2">I34*D34</f>
        <v>0</v>
      </c>
      <c r="K34" s="148"/>
      <c r="L34" s="89">
        <f t="shared" ref="L34:L65" si="3">I34*F34</f>
        <v>0</v>
      </c>
      <c r="M34" s="92">
        <f>G34*I34</f>
        <v>0</v>
      </c>
      <c r="N34" s="92">
        <f>H34*I34</f>
        <v>0</v>
      </c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9"/>
      <c r="BS34" s="149"/>
      <c r="BT34" s="149"/>
      <c r="BU34" s="149"/>
      <c r="BV34" s="149"/>
      <c r="BW34" s="149"/>
      <c r="BX34" s="149"/>
      <c r="BY34" s="149"/>
      <c r="BZ34" s="149"/>
      <c r="CA34" s="149"/>
      <c r="CB34" s="149"/>
      <c r="CC34" s="149"/>
      <c r="CD34" s="149"/>
      <c r="CE34" s="149"/>
      <c r="CF34" s="149"/>
      <c r="CG34" s="149"/>
      <c r="CH34" s="149"/>
      <c r="CI34" s="149"/>
      <c r="CJ34" s="149"/>
      <c r="CK34" s="149"/>
      <c r="CL34" s="149"/>
      <c r="CM34" s="149"/>
      <c r="CN34" s="149"/>
      <c r="CO34" s="149"/>
      <c r="CP34" s="149"/>
      <c r="CQ34" s="149"/>
      <c r="CR34" s="149"/>
      <c r="CS34" s="149"/>
      <c r="CT34" s="149"/>
      <c r="CU34" s="149"/>
      <c r="CV34" s="149"/>
      <c r="CW34" s="149"/>
      <c r="CX34" s="149"/>
      <c r="CY34" s="144"/>
    </row>
    <row r="35" spans="1:246" ht="18" customHeight="1">
      <c r="A35" s="276"/>
      <c r="B35" s="169" t="s">
        <v>477</v>
      </c>
      <c r="C35" s="32" t="s">
        <v>399</v>
      </c>
      <c r="D35" s="215">
        <v>1778.4</v>
      </c>
      <c r="E35" s="32" t="s">
        <v>439</v>
      </c>
      <c r="F35" s="229">
        <v>4</v>
      </c>
      <c r="G35" s="229">
        <v>0</v>
      </c>
      <c r="H35" s="229">
        <v>2</v>
      </c>
      <c r="I35" s="18">
        <v>0</v>
      </c>
      <c r="J35" s="74">
        <f t="shared" si="2"/>
        <v>0</v>
      </c>
      <c r="K35" s="148"/>
      <c r="L35" s="89">
        <f t="shared" si="3"/>
        <v>0</v>
      </c>
      <c r="M35" s="92">
        <f t="shared" ref="M35:M82" si="4">G35*I35</f>
        <v>0</v>
      </c>
      <c r="N35" s="92">
        <f t="shared" ref="N35:N82" si="5">H35*I35</f>
        <v>0</v>
      </c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9"/>
      <c r="CF35" s="149"/>
      <c r="CG35" s="149"/>
      <c r="CH35" s="149"/>
      <c r="CI35" s="149"/>
      <c r="CJ35" s="149"/>
      <c r="CK35" s="149"/>
      <c r="CL35" s="149"/>
      <c r="CM35" s="149"/>
      <c r="CN35" s="149"/>
      <c r="CO35" s="149"/>
      <c r="CP35" s="149"/>
      <c r="CQ35" s="149"/>
      <c r="CR35" s="149"/>
      <c r="CS35" s="149"/>
      <c r="CT35" s="149"/>
      <c r="CU35" s="149"/>
      <c r="CV35" s="149"/>
      <c r="CW35" s="149"/>
      <c r="CX35" s="149"/>
      <c r="CY35" s="144"/>
    </row>
    <row r="36" spans="1:246" ht="18" customHeight="1">
      <c r="A36" s="276"/>
      <c r="B36" s="170" t="s">
        <v>478</v>
      </c>
      <c r="C36" s="39" t="s">
        <v>403</v>
      </c>
      <c r="D36" s="215">
        <v>2340</v>
      </c>
      <c r="E36" s="33" t="s">
        <v>439</v>
      </c>
      <c r="F36" s="228">
        <v>6</v>
      </c>
      <c r="G36" s="228">
        <v>0</v>
      </c>
      <c r="H36" s="228">
        <v>3</v>
      </c>
      <c r="I36" s="22">
        <v>0</v>
      </c>
      <c r="J36" s="75">
        <f t="shared" si="2"/>
        <v>0</v>
      </c>
      <c r="K36" s="148"/>
      <c r="L36" s="89">
        <f t="shared" si="3"/>
        <v>0</v>
      </c>
      <c r="M36" s="92">
        <f t="shared" si="4"/>
        <v>0</v>
      </c>
      <c r="N36" s="92">
        <f t="shared" si="5"/>
        <v>0</v>
      </c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9"/>
      <c r="BS36" s="149"/>
      <c r="BT36" s="149"/>
      <c r="BU36" s="149"/>
      <c r="BV36" s="149"/>
      <c r="BW36" s="149"/>
      <c r="BX36" s="149"/>
      <c r="BY36" s="149"/>
      <c r="BZ36" s="149"/>
      <c r="CA36" s="149"/>
      <c r="CB36" s="149"/>
      <c r="CC36" s="149"/>
      <c r="CD36" s="149"/>
      <c r="CE36" s="149"/>
      <c r="CF36" s="149"/>
      <c r="CG36" s="149"/>
      <c r="CH36" s="149"/>
      <c r="CI36" s="149"/>
      <c r="CJ36" s="149"/>
      <c r="CK36" s="149"/>
      <c r="CL36" s="149"/>
      <c r="CM36" s="149"/>
      <c r="CN36" s="149"/>
      <c r="CO36" s="149"/>
      <c r="CP36" s="149"/>
      <c r="CQ36" s="149"/>
      <c r="CR36" s="149"/>
      <c r="CS36" s="149"/>
      <c r="CT36" s="149"/>
      <c r="CU36" s="149"/>
      <c r="CV36" s="149"/>
      <c r="CW36" s="149"/>
      <c r="CX36" s="149"/>
      <c r="CY36" s="144"/>
    </row>
    <row r="37" spans="1:246" ht="18" customHeight="1">
      <c r="A37" s="276"/>
      <c r="B37" s="169" t="s">
        <v>479</v>
      </c>
      <c r="C37" s="32" t="s">
        <v>121</v>
      </c>
      <c r="D37" s="215">
        <v>2901.6</v>
      </c>
      <c r="E37" s="32" t="s">
        <v>439</v>
      </c>
      <c r="F37" s="229">
        <v>8</v>
      </c>
      <c r="G37" s="229">
        <v>0</v>
      </c>
      <c r="H37" s="229">
        <v>4</v>
      </c>
      <c r="I37" s="18">
        <v>0</v>
      </c>
      <c r="J37" s="74">
        <f t="shared" si="2"/>
        <v>0</v>
      </c>
      <c r="K37" s="148"/>
      <c r="L37" s="89">
        <f t="shared" si="3"/>
        <v>0</v>
      </c>
      <c r="M37" s="92">
        <f t="shared" si="4"/>
        <v>0</v>
      </c>
      <c r="N37" s="92">
        <f t="shared" si="5"/>
        <v>0</v>
      </c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9"/>
      <c r="CF37" s="149"/>
      <c r="CG37" s="149"/>
      <c r="CH37" s="149"/>
      <c r="CI37" s="149"/>
      <c r="CJ37" s="149"/>
      <c r="CK37" s="149"/>
      <c r="CL37" s="149"/>
      <c r="CM37" s="149"/>
      <c r="CN37" s="149"/>
      <c r="CO37" s="149"/>
      <c r="CP37" s="149"/>
      <c r="CQ37" s="149"/>
      <c r="CR37" s="149"/>
      <c r="CS37" s="149"/>
      <c r="CT37" s="149"/>
      <c r="CU37" s="149"/>
      <c r="CV37" s="149"/>
      <c r="CW37" s="149"/>
      <c r="CX37" s="149"/>
      <c r="CY37" s="144"/>
    </row>
    <row r="38" spans="1:246" ht="18" customHeight="1">
      <c r="A38" s="276"/>
      <c r="B38" s="170" t="s">
        <v>480</v>
      </c>
      <c r="C38" s="39" t="s">
        <v>390</v>
      </c>
      <c r="D38" s="215">
        <v>1362.4</v>
      </c>
      <c r="E38" s="33" t="s">
        <v>439</v>
      </c>
      <c r="F38" s="228">
        <v>2</v>
      </c>
      <c r="G38" s="228">
        <v>1</v>
      </c>
      <c r="H38" s="228">
        <v>0</v>
      </c>
      <c r="I38" s="22">
        <v>0</v>
      </c>
      <c r="J38" s="75">
        <f t="shared" si="2"/>
        <v>0</v>
      </c>
      <c r="K38" s="148"/>
      <c r="L38" s="89">
        <f t="shared" si="3"/>
        <v>0</v>
      </c>
      <c r="M38" s="92">
        <f t="shared" si="4"/>
        <v>0</v>
      </c>
      <c r="N38" s="92">
        <f t="shared" si="5"/>
        <v>0</v>
      </c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9"/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49"/>
      <c r="CS38" s="149"/>
      <c r="CT38" s="149"/>
      <c r="CU38" s="149"/>
      <c r="CV38" s="149"/>
      <c r="CW38" s="149"/>
      <c r="CX38" s="149"/>
      <c r="CY38" s="144"/>
    </row>
    <row r="39" spans="1:246" ht="18" customHeight="1">
      <c r="A39" s="276"/>
      <c r="B39" s="169" t="s">
        <v>481</v>
      </c>
      <c r="C39" s="32" t="s">
        <v>395</v>
      </c>
      <c r="D39" s="215">
        <v>1924</v>
      </c>
      <c r="E39" s="32" t="s">
        <v>439</v>
      </c>
      <c r="F39" s="229">
        <v>4</v>
      </c>
      <c r="G39" s="229">
        <v>1</v>
      </c>
      <c r="H39" s="229">
        <v>1</v>
      </c>
      <c r="I39" s="18">
        <v>0</v>
      </c>
      <c r="J39" s="74">
        <f t="shared" si="2"/>
        <v>0</v>
      </c>
      <c r="K39" s="148"/>
      <c r="L39" s="89">
        <f t="shared" si="3"/>
        <v>0</v>
      </c>
      <c r="M39" s="92">
        <f t="shared" si="4"/>
        <v>0</v>
      </c>
      <c r="N39" s="92">
        <f t="shared" si="5"/>
        <v>0</v>
      </c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  <c r="CB39" s="149"/>
      <c r="CC39" s="149"/>
      <c r="CD39" s="149"/>
      <c r="CE39" s="149"/>
      <c r="CF39" s="149"/>
      <c r="CG39" s="149"/>
      <c r="CH39" s="149"/>
      <c r="CI39" s="149"/>
      <c r="CJ39" s="149"/>
      <c r="CK39" s="149"/>
      <c r="CL39" s="149"/>
      <c r="CM39" s="149"/>
      <c r="CN39" s="149"/>
      <c r="CO39" s="149"/>
      <c r="CP39" s="149"/>
      <c r="CQ39" s="149"/>
      <c r="CR39" s="149"/>
      <c r="CS39" s="149"/>
      <c r="CT39" s="149"/>
      <c r="CU39" s="149"/>
      <c r="CV39" s="149"/>
      <c r="CW39" s="149"/>
      <c r="CX39" s="149"/>
      <c r="CY39" s="144"/>
    </row>
    <row r="40" spans="1:246" ht="18" customHeight="1">
      <c r="A40" s="276"/>
      <c r="B40" s="170" t="s">
        <v>482</v>
      </c>
      <c r="C40" s="39" t="s">
        <v>400</v>
      </c>
      <c r="D40" s="215">
        <v>2485.6</v>
      </c>
      <c r="E40" s="33" t="s">
        <v>439</v>
      </c>
      <c r="F40" s="228">
        <v>6</v>
      </c>
      <c r="G40" s="228">
        <v>1</v>
      </c>
      <c r="H40" s="228">
        <v>2</v>
      </c>
      <c r="I40" s="22">
        <v>0</v>
      </c>
      <c r="J40" s="75">
        <f t="shared" si="2"/>
        <v>0</v>
      </c>
      <c r="K40" s="148"/>
      <c r="L40" s="89">
        <f t="shared" si="3"/>
        <v>0</v>
      </c>
      <c r="M40" s="92">
        <f t="shared" si="4"/>
        <v>0</v>
      </c>
      <c r="N40" s="92">
        <f t="shared" si="5"/>
        <v>0</v>
      </c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  <c r="BP40" s="149"/>
      <c r="BQ40" s="149"/>
      <c r="BR40" s="149"/>
      <c r="BS40" s="149"/>
      <c r="BT40" s="149"/>
      <c r="BU40" s="149"/>
      <c r="BV40" s="149"/>
      <c r="BW40" s="149"/>
      <c r="BX40" s="149"/>
      <c r="BY40" s="149"/>
      <c r="BZ40" s="149"/>
      <c r="CA40" s="149"/>
      <c r="CB40" s="149"/>
      <c r="CC40" s="149"/>
      <c r="CD40" s="149"/>
      <c r="CE40" s="149"/>
      <c r="CF40" s="149"/>
      <c r="CG40" s="149"/>
      <c r="CH40" s="149"/>
      <c r="CI40" s="149"/>
      <c r="CJ40" s="149"/>
      <c r="CK40" s="149"/>
      <c r="CL40" s="149"/>
      <c r="CM40" s="149"/>
      <c r="CN40" s="149"/>
      <c r="CO40" s="149"/>
      <c r="CP40" s="149"/>
      <c r="CQ40" s="149"/>
      <c r="CR40" s="149"/>
      <c r="CS40" s="149"/>
      <c r="CT40" s="149"/>
      <c r="CU40" s="149"/>
      <c r="CV40" s="149"/>
      <c r="CW40" s="149"/>
      <c r="CX40" s="149"/>
      <c r="CY40" s="144"/>
    </row>
    <row r="41" spans="1:246" ht="18" customHeight="1">
      <c r="A41" s="276"/>
      <c r="B41" s="169" t="s">
        <v>483</v>
      </c>
      <c r="C41" s="32" t="s">
        <v>404</v>
      </c>
      <c r="D41" s="215">
        <v>3047.2</v>
      </c>
      <c r="E41" s="32" t="s">
        <v>439</v>
      </c>
      <c r="F41" s="229">
        <v>8</v>
      </c>
      <c r="G41" s="229">
        <v>1</v>
      </c>
      <c r="H41" s="229">
        <v>3</v>
      </c>
      <c r="I41" s="18">
        <v>0</v>
      </c>
      <c r="J41" s="74">
        <f t="shared" si="2"/>
        <v>0</v>
      </c>
      <c r="K41" s="148"/>
      <c r="L41" s="89">
        <f t="shared" si="3"/>
        <v>0</v>
      </c>
      <c r="M41" s="92">
        <f t="shared" si="4"/>
        <v>0</v>
      </c>
      <c r="N41" s="92">
        <f t="shared" si="5"/>
        <v>0</v>
      </c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2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9"/>
      <c r="CF41" s="149"/>
      <c r="CG41" s="149"/>
      <c r="CH41" s="149"/>
      <c r="CI41" s="149"/>
      <c r="CJ41" s="149"/>
      <c r="CK41" s="149"/>
      <c r="CL41" s="149"/>
      <c r="CM41" s="149"/>
      <c r="CN41" s="149"/>
      <c r="CO41" s="149"/>
      <c r="CP41" s="149"/>
      <c r="CQ41" s="149"/>
      <c r="CR41" s="149"/>
      <c r="CS41" s="149"/>
      <c r="CT41" s="149"/>
      <c r="CU41" s="149"/>
      <c r="CV41" s="149"/>
      <c r="CW41" s="149"/>
      <c r="CX41" s="149"/>
      <c r="CY41" s="144"/>
    </row>
    <row r="42" spans="1:246" ht="18" customHeight="1">
      <c r="A42" s="276"/>
      <c r="B42" s="170" t="s">
        <v>484</v>
      </c>
      <c r="C42" s="39" t="s">
        <v>17</v>
      </c>
      <c r="D42" s="215">
        <v>1216.8</v>
      </c>
      <c r="E42" s="33" t="s">
        <v>439</v>
      </c>
      <c r="F42" s="228">
        <v>2</v>
      </c>
      <c r="G42" s="228">
        <v>0</v>
      </c>
      <c r="H42" s="228">
        <v>1</v>
      </c>
      <c r="I42" s="22">
        <v>0</v>
      </c>
      <c r="J42" s="75">
        <f t="shared" si="2"/>
        <v>0</v>
      </c>
      <c r="K42" s="148"/>
      <c r="L42" s="89">
        <f t="shared" si="3"/>
        <v>0</v>
      </c>
      <c r="M42" s="92">
        <f t="shared" si="4"/>
        <v>0</v>
      </c>
      <c r="N42" s="92">
        <f t="shared" si="5"/>
        <v>0</v>
      </c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2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9"/>
      <c r="CF42" s="149"/>
      <c r="CG42" s="149"/>
      <c r="CH42" s="149"/>
      <c r="CI42" s="149"/>
      <c r="CJ42" s="149"/>
      <c r="CK42" s="149"/>
      <c r="CL42" s="149"/>
      <c r="CM42" s="149"/>
      <c r="CN42" s="149"/>
      <c r="CO42" s="149"/>
      <c r="CP42" s="149"/>
      <c r="CQ42" s="149"/>
      <c r="CR42" s="149"/>
      <c r="CS42" s="149"/>
      <c r="CT42" s="149"/>
      <c r="CU42" s="149"/>
      <c r="CV42" s="149"/>
      <c r="CW42" s="149"/>
      <c r="CX42" s="149"/>
      <c r="CY42" s="144"/>
    </row>
    <row r="43" spans="1:246" ht="18" customHeight="1">
      <c r="A43" s="276"/>
      <c r="B43" s="169" t="s">
        <v>485</v>
      </c>
      <c r="C43" s="32" t="s">
        <v>391</v>
      </c>
      <c r="D43" s="215">
        <v>1924</v>
      </c>
      <c r="E43" s="32" t="s">
        <v>439</v>
      </c>
      <c r="F43" s="229">
        <v>4</v>
      </c>
      <c r="G43" s="229">
        <v>1</v>
      </c>
      <c r="H43" s="229">
        <v>1</v>
      </c>
      <c r="I43" s="18">
        <v>0</v>
      </c>
      <c r="J43" s="74">
        <f t="shared" si="2"/>
        <v>0</v>
      </c>
      <c r="K43" s="148"/>
      <c r="L43" s="89">
        <f t="shared" si="3"/>
        <v>0</v>
      </c>
      <c r="M43" s="92">
        <f t="shared" si="4"/>
        <v>0</v>
      </c>
      <c r="N43" s="92">
        <f t="shared" si="5"/>
        <v>0</v>
      </c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2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9"/>
      <c r="CF43" s="149"/>
      <c r="CG43" s="149"/>
      <c r="CH43" s="149"/>
      <c r="CI43" s="149"/>
      <c r="CJ43" s="149"/>
      <c r="CK43" s="149"/>
      <c r="CL43" s="149"/>
      <c r="CM43" s="149"/>
      <c r="CN43" s="149"/>
      <c r="CO43" s="149"/>
      <c r="CP43" s="149"/>
      <c r="CQ43" s="149"/>
      <c r="CR43" s="149"/>
      <c r="CS43" s="149"/>
      <c r="CT43" s="149"/>
      <c r="CU43" s="149"/>
      <c r="CV43" s="149"/>
      <c r="CW43" s="149"/>
      <c r="CX43" s="149"/>
      <c r="CY43" s="144"/>
    </row>
    <row r="44" spans="1:246" ht="18" customHeight="1">
      <c r="A44" s="276"/>
      <c r="B44" s="170" t="s">
        <v>486</v>
      </c>
      <c r="C44" s="39" t="s">
        <v>396</v>
      </c>
      <c r="D44" s="215">
        <v>2069.6</v>
      </c>
      <c r="E44" s="33" t="s">
        <v>439</v>
      </c>
      <c r="F44" s="228">
        <v>4</v>
      </c>
      <c r="G44" s="228">
        <v>2</v>
      </c>
      <c r="H44" s="228">
        <v>0</v>
      </c>
      <c r="I44" s="22">
        <v>0</v>
      </c>
      <c r="J44" s="75">
        <f t="shared" si="2"/>
        <v>0</v>
      </c>
      <c r="K44" s="148"/>
      <c r="L44" s="89">
        <f t="shared" si="3"/>
        <v>0</v>
      </c>
      <c r="M44" s="92">
        <f t="shared" si="4"/>
        <v>0</v>
      </c>
      <c r="N44" s="92">
        <f t="shared" si="5"/>
        <v>0</v>
      </c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2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9"/>
      <c r="BS44" s="149"/>
      <c r="BT44" s="149"/>
      <c r="BU44" s="149"/>
      <c r="BV44" s="149"/>
      <c r="BW44" s="149"/>
      <c r="BX44" s="149"/>
      <c r="BY44" s="149"/>
      <c r="BZ44" s="149"/>
      <c r="CA44" s="149"/>
      <c r="CB44" s="149"/>
      <c r="CC44" s="149"/>
      <c r="CD44" s="149"/>
      <c r="CE44" s="149"/>
      <c r="CF44" s="149"/>
      <c r="CG44" s="149"/>
      <c r="CH44" s="149"/>
      <c r="CI44" s="149"/>
      <c r="CJ44" s="149"/>
      <c r="CK44" s="149"/>
      <c r="CL44" s="149"/>
      <c r="CM44" s="149"/>
      <c r="CN44" s="149"/>
      <c r="CO44" s="149"/>
      <c r="CP44" s="149"/>
      <c r="CQ44" s="149"/>
      <c r="CR44" s="149"/>
      <c r="CS44" s="149"/>
      <c r="CT44" s="149"/>
      <c r="CU44" s="149"/>
      <c r="CV44" s="149"/>
      <c r="CW44" s="149"/>
      <c r="CX44" s="149"/>
      <c r="CY44" s="144"/>
    </row>
    <row r="45" spans="1:246" ht="18" customHeight="1">
      <c r="A45" s="276"/>
      <c r="B45" s="169" t="s">
        <v>487</v>
      </c>
      <c r="C45" s="32" t="s">
        <v>401</v>
      </c>
      <c r="D45" s="215">
        <v>2631.2</v>
      </c>
      <c r="E45" s="32" t="s">
        <v>439</v>
      </c>
      <c r="F45" s="229">
        <v>6</v>
      </c>
      <c r="G45" s="229">
        <v>2</v>
      </c>
      <c r="H45" s="229">
        <v>1</v>
      </c>
      <c r="I45" s="18">
        <v>0</v>
      </c>
      <c r="J45" s="74">
        <f t="shared" si="2"/>
        <v>0</v>
      </c>
      <c r="K45" s="148"/>
      <c r="L45" s="89">
        <f t="shared" si="3"/>
        <v>0</v>
      </c>
      <c r="M45" s="92">
        <f t="shared" si="4"/>
        <v>0</v>
      </c>
      <c r="N45" s="92">
        <f t="shared" si="5"/>
        <v>0</v>
      </c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  <c r="BP45" s="149"/>
      <c r="BQ45" s="149"/>
      <c r="BR45" s="149"/>
      <c r="BS45" s="149"/>
      <c r="BT45" s="149"/>
      <c r="BU45" s="149"/>
      <c r="BV45" s="149"/>
      <c r="BW45" s="149"/>
      <c r="BX45" s="149"/>
      <c r="BY45" s="149"/>
      <c r="BZ45" s="149"/>
      <c r="CA45" s="149"/>
      <c r="CB45" s="149"/>
      <c r="CC45" s="149"/>
      <c r="CD45" s="149"/>
      <c r="CE45" s="149"/>
      <c r="CF45" s="149"/>
      <c r="CG45" s="149"/>
      <c r="CH45" s="149"/>
      <c r="CI45" s="149"/>
      <c r="CJ45" s="149"/>
      <c r="CK45" s="149"/>
      <c r="CL45" s="149"/>
      <c r="CM45" s="149"/>
      <c r="CN45" s="149"/>
      <c r="CO45" s="149"/>
      <c r="CP45" s="149"/>
      <c r="CQ45" s="149"/>
      <c r="CR45" s="149"/>
      <c r="CS45" s="149"/>
      <c r="CT45" s="149"/>
      <c r="CU45" s="149"/>
      <c r="CV45" s="149"/>
      <c r="CW45" s="149"/>
      <c r="CX45" s="149"/>
      <c r="CY45" s="144"/>
    </row>
    <row r="46" spans="1:246" ht="18" customHeight="1">
      <c r="A46" s="276"/>
      <c r="B46" s="170" t="s">
        <v>488</v>
      </c>
      <c r="C46" s="39" t="s">
        <v>153</v>
      </c>
      <c r="D46" s="215">
        <v>3192.8</v>
      </c>
      <c r="E46" s="33" t="s">
        <v>439</v>
      </c>
      <c r="F46" s="228">
        <v>8</v>
      </c>
      <c r="G46" s="228">
        <v>2</v>
      </c>
      <c r="H46" s="228">
        <v>2</v>
      </c>
      <c r="I46" s="22">
        <v>0</v>
      </c>
      <c r="J46" s="75">
        <f t="shared" si="2"/>
        <v>0</v>
      </c>
      <c r="K46" s="148"/>
      <c r="L46" s="89">
        <f t="shared" si="3"/>
        <v>0</v>
      </c>
      <c r="M46" s="92">
        <f t="shared" si="4"/>
        <v>0</v>
      </c>
      <c r="N46" s="92">
        <f t="shared" si="5"/>
        <v>0</v>
      </c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2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9"/>
      <c r="BS46" s="149"/>
      <c r="BT46" s="149"/>
      <c r="BU46" s="149"/>
      <c r="BV46" s="149"/>
      <c r="BW46" s="149"/>
      <c r="BX46" s="149"/>
      <c r="BY46" s="149"/>
      <c r="BZ46" s="149"/>
      <c r="CA46" s="149"/>
      <c r="CB46" s="149"/>
      <c r="CC46" s="149"/>
      <c r="CD46" s="149"/>
      <c r="CE46" s="149"/>
      <c r="CF46" s="149"/>
      <c r="CG46" s="149"/>
      <c r="CH46" s="149"/>
      <c r="CI46" s="149"/>
      <c r="CJ46" s="149"/>
      <c r="CK46" s="149"/>
      <c r="CL46" s="149"/>
      <c r="CM46" s="149"/>
      <c r="CN46" s="149"/>
      <c r="CO46" s="149"/>
      <c r="CP46" s="149"/>
      <c r="CQ46" s="149"/>
      <c r="CR46" s="149"/>
      <c r="CS46" s="149"/>
      <c r="CT46" s="149"/>
      <c r="CU46" s="149"/>
      <c r="CV46" s="149"/>
      <c r="CW46" s="149"/>
      <c r="CX46" s="149"/>
      <c r="CY46" s="144"/>
    </row>
    <row r="47" spans="1:246" ht="18" customHeight="1">
      <c r="A47" s="276"/>
      <c r="B47" s="169" t="s">
        <v>489</v>
      </c>
      <c r="C47" s="32" t="s">
        <v>18</v>
      </c>
      <c r="D47" s="215">
        <v>1778.4</v>
      </c>
      <c r="E47" s="32" t="s">
        <v>439</v>
      </c>
      <c r="F47" s="229">
        <v>4</v>
      </c>
      <c r="G47" s="229">
        <v>0</v>
      </c>
      <c r="H47" s="229">
        <v>2</v>
      </c>
      <c r="I47" s="18">
        <v>0</v>
      </c>
      <c r="J47" s="74">
        <f t="shared" si="2"/>
        <v>0</v>
      </c>
      <c r="K47" s="148"/>
      <c r="L47" s="89">
        <f t="shared" si="3"/>
        <v>0</v>
      </c>
      <c r="M47" s="92">
        <f t="shared" si="4"/>
        <v>0</v>
      </c>
      <c r="N47" s="92">
        <f t="shared" si="5"/>
        <v>0</v>
      </c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9"/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9"/>
      <c r="CF47" s="149"/>
      <c r="CG47" s="149"/>
      <c r="CH47" s="149"/>
      <c r="CI47" s="149"/>
      <c r="CJ47" s="149"/>
      <c r="CK47" s="149"/>
      <c r="CL47" s="149"/>
      <c r="CM47" s="149"/>
      <c r="CN47" s="149"/>
      <c r="CO47" s="149"/>
      <c r="CP47" s="149"/>
      <c r="CQ47" s="149"/>
      <c r="CR47" s="149"/>
      <c r="CS47" s="149"/>
      <c r="CT47" s="149"/>
      <c r="CU47" s="149"/>
      <c r="CV47" s="149"/>
      <c r="CW47" s="149"/>
      <c r="CX47" s="149"/>
      <c r="CY47" s="144"/>
    </row>
    <row r="48" spans="1:246" ht="18" customHeight="1">
      <c r="A48" s="276"/>
      <c r="B48" s="170" t="s">
        <v>490</v>
      </c>
      <c r="C48" s="39" t="s">
        <v>392</v>
      </c>
      <c r="D48" s="215">
        <v>2485.6</v>
      </c>
      <c r="E48" s="33" t="s">
        <v>439</v>
      </c>
      <c r="F48" s="228">
        <v>6</v>
      </c>
      <c r="G48" s="228">
        <v>1</v>
      </c>
      <c r="H48" s="228">
        <v>2</v>
      </c>
      <c r="I48" s="22">
        <v>0</v>
      </c>
      <c r="J48" s="75">
        <f t="shared" si="2"/>
        <v>0</v>
      </c>
      <c r="K48" s="148"/>
      <c r="L48" s="89">
        <f t="shared" si="3"/>
        <v>0</v>
      </c>
      <c r="M48" s="92">
        <f t="shared" si="4"/>
        <v>0</v>
      </c>
      <c r="N48" s="92">
        <f t="shared" si="5"/>
        <v>0</v>
      </c>
      <c r="O48" s="92"/>
      <c r="P48" s="92"/>
      <c r="Q48" s="92"/>
      <c r="R48" s="92"/>
      <c r="S48" s="92"/>
      <c r="T48" s="92"/>
      <c r="U48" s="92"/>
      <c r="V48" s="92"/>
      <c r="W48" s="92"/>
      <c r="X48" s="92"/>
      <c r="Y48" s="92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9"/>
      <c r="BS48" s="149"/>
      <c r="BT48" s="149"/>
      <c r="BU48" s="149"/>
      <c r="BV48" s="149"/>
      <c r="BW48" s="149"/>
      <c r="BX48" s="149"/>
      <c r="BY48" s="149"/>
      <c r="BZ48" s="149"/>
      <c r="CA48" s="149"/>
      <c r="CB48" s="149"/>
      <c r="CC48" s="149"/>
      <c r="CD48" s="149"/>
      <c r="CE48" s="149"/>
      <c r="CF48" s="149"/>
      <c r="CG48" s="149"/>
      <c r="CH48" s="149"/>
      <c r="CI48" s="149"/>
      <c r="CJ48" s="149"/>
      <c r="CK48" s="149"/>
      <c r="CL48" s="149"/>
      <c r="CM48" s="149"/>
      <c r="CN48" s="149"/>
      <c r="CO48" s="149"/>
      <c r="CP48" s="149"/>
      <c r="CQ48" s="149"/>
      <c r="CR48" s="149"/>
      <c r="CS48" s="149"/>
      <c r="CT48" s="149"/>
      <c r="CU48" s="149"/>
      <c r="CV48" s="149"/>
      <c r="CW48" s="149"/>
      <c r="CX48" s="149"/>
      <c r="CY48" s="144"/>
    </row>
    <row r="49" spans="1:246" ht="18" customHeight="1">
      <c r="A49" s="276"/>
      <c r="B49" s="169" t="s">
        <v>491</v>
      </c>
      <c r="C49" s="32" t="s">
        <v>397</v>
      </c>
      <c r="D49" s="215">
        <v>2631.2</v>
      </c>
      <c r="E49" s="32" t="s">
        <v>439</v>
      </c>
      <c r="F49" s="229">
        <v>6</v>
      </c>
      <c r="G49" s="229">
        <v>2</v>
      </c>
      <c r="H49" s="229">
        <v>1</v>
      </c>
      <c r="I49" s="18">
        <v>0</v>
      </c>
      <c r="J49" s="74">
        <f t="shared" si="2"/>
        <v>0</v>
      </c>
      <c r="K49" s="148"/>
      <c r="L49" s="89">
        <f t="shared" si="3"/>
        <v>0</v>
      </c>
      <c r="M49" s="92">
        <f t="shared" si="4"/>
        <v>0</v>
      </c>
      <c r="N49" s="92">
        <f t="shared" si="5"/>
        <v>0</v>
      </c>
      <c r="O49" s="92"/>
      <c r="P49" s="92"/>
      <c r="Q49" s="92"/>
      <c r="R49" s="92"/>
      <c r="S49" s="92"/>
      <c r="T49" s="92"/>
      <c r="U49" s="92"/>
      <c r="V49" s="92"/>
      <c r="W49" s="92"/>
      <c r="X49" s="92"/>
      <c r="Y49" s="92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  <c r="BI49" s="149"/>
      <c r="BJ49" s="149"/>
      <c r="BK49" s="149"/>
      <c r="BL49" s="149"/>
      <c r="BM49" s="149"/>
      <c r="BN49" s="149"/>
      <c r="BO49" s="149"/>
      <c r="BP49" s="149"/>
      <c r="BQ49" s="149"/>
      <c r="BR49" s="149"/>
      <c r="BS49" s="149"/>
      <c r="BT49" s="149"/>
      <c r="BU49" s="149"/>
      <c r="BV49" s="149"/>
      <c r="BW49" s="149"/>
      <c r="BX49" s="149"/>
      <c r="BY49" s="149"/>
      <c r="BZ49" s="149"/>
      <c r="CA49" s="149"/>
      <c r="CB49" s="149"/>
      <c r="CC49" s="149"/>
      <c r="CD49" s="149"/>
      <c r="CE49" s="149"/>
      <c r="CF49" s="149"/>
      <c r="CG49" s="149"/>
      <c r="CH49" s="149"/>
      <c r="CI49" s="149"/>
      <c r="CJ49" s="149"/>
      <c r="CK49" s="149"/>
      <c r="CL49" s="149"/>
      <c r="CM49" s="149"/>
      <c r="CN49" s="149"/>
      <c r="CO49" s="149"/>
      <c r="CP49" s="149"/>
      <c r="CQ49" s="149"/>
      <c r="CR49" s="149"/>
      <c r="CS49" s="149"/>
      <c r="CT49" s="149"/>
      <c r="CU49" s="149"/>
      <c r="CV49" s="149"/>
      <c r="CW49" s="149"/>
      <c r="CX49" s="149"/>
      <c r="CY49" s="144"/>
    </row>
    <row r="50" spans="1:246" ht="18" customHeight="1">
      <c r="A50" s="276"/>
      <c r="B50" s="170" t="s">
        <v>492</v>
      </c>
      <c r="C50" s="39" t="s">
        <v>402</v>
      </c>
      <c r="D50" s="215">
        <v>2776.8</v>
      </c>
      <c r="E50" s="33" t="s">
        <v>439</v>
      </c>
      <c r="F50" s="228">
        <v>6</v>
      </c>
      <c r="G50" s="228">
        <v>3</v>
      </c>
      <c r="H50" s="228">
        <v>0</v>
      </c>
      <c r="I50" s="22">
        <v>0</v>
      </c>
      <c r="J50" s="75">
        <f t="shared" si="2"/>
        <v>0</v>
      </c>
      <c r="K50" s="148"/>
      <c r="L50" s="89">
        <f t="shared" si="3"/>
        <v>0</v>
      </c>
      <c r="M50" s="92">
        <f t="shared" si="4"/>
        <v>0</v>
      </c>
      <c r="N50" s="92">
        <f t="shared" si="5"/>
        <v>0</v>
      </c>
      <c r="O50" s="92"/>
      <c r="P50" s="92"/>
      <c r="Q50" s="92"/>
      <c r="R50" s="92"/>
      <c r="S50" s="92"/>
      <c r="T50" s="92"/>
      <c r="U50" s="92"/>
      <c r="V50" s="92"/>
      <c r="W50" s="92"/>
      <c r="X50" s="92"/>
      <c r="Y50" s="92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  <c r="BM50" s="149"/>
      <c r="BN50" s="149"/>
      <c r="BO50" s="149"/>
      <c r="BP50" s="149"/>
      <c r="BQ50" s="149"/>
      <c r="BR50" s="149"/>
      <c r="BS50" s="149"/>
      <c r="BT50" s="149"/>
      <c r="BU50" s="149"/>
      <c r="BV50" s="149"/>
      <c r="BW50" s="149"/>
      <c r="BX50" s="149"/>
      <c r="BY50" s="149"/>
      <c r="BZ50" s="149"/>
      <c r="CA50" s="149"/>
      <c r="CB50" s="149"/>
      <c r="CC50" s="149"/>
      <c r="CD50" s="149"/>
      <c r="CE50" s="149"/>
      <c r="CF50" s="149"/>
      <c r="CG50" s="149"/>
      <c r="CH50" s="149"/>
      <c r="CI50" s="149"/>
      <c r="CJ50" s="149"/>
      <c r="CK50" s="149"/>
      <c r="CL50" s="149"/>
      <c r="CM50" s="149"/>
      <c r="CN50" s="149"/>
      <c r="CO50" s="149"/>
      <c r="CP50" s="149"/>
      <c r="CQ50" s="149"/>
      <c r="CR50" s="149"/>
      <c r="CS50" s="149"/>
      <c r="CT50" s="149"/>
      <c r="CU50" s="149"/>
      <c r="CV50" s="149"/>
      <c r="CW50" s="149"/>
      <c r="CX50" s="149"/>
      <c r="CY50" s="144"/>
    </row>
    <row r="51" spans="1:246" ht="18" customHeight="1">
      <c r="A51" s="276"/>
      <c r="B51" s="169" t="s">
        <v>493</v>
      </c>
      <c r="C51" s="32" t="s">
        <v>405</v>
      </c>
      <c r="D51" s="215">
        <v>3338.4</v>
      </c>
      <c r="E51" s="32" t="s">
        <v>439</v>
      </c>
      <c r="F51" s="229">
        <v>8</v>
      </c>
      <c r="G51" s="229">
        <v>3</v>
      </c>
      <c r="H51" s="229">
        <v>1</v>
      </c>
      <c r="I51" s="18">
        <v>0</v>
      </c>
      <c r="J51" s="74">
        <f t="shared" si="2"/>
        <v>0</v>
      </c>
      <c r="K51" s="148"/>
      <c r="L51" s="89">
        <f t="shared" si="3"/>
        <v>0</v>
      </c>
      <c r="M51" s="92">
        <f t="shared" si="4"/>
        <v>0</v>
      </c>
      <c r="N51" s="92">
        <f t="shared" si="5"/>
        <v>0</v>
      </c>
      <c r="O51" s="92"/>
      <c r="P51" s="92"/>
      <c r="Q51" s="92"/>
      <c r="R51" s="92"/>
      <c r="S51" s="92"/>
      <c r="T51" s="92"/>
      <c r="U51" s="92"/>
      <c r="V51" s="92"/>
      <c r="W51" s="92"/>
      <c r="X51" s="92"/>
      <c r="Y51" s="92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9"/>
      <c r="BS51" s="149"/>
      <c r="BT51" s="149"/>
      <c r="BU51" s="149"/>
      <c r="BV51" s="149"/>
      <c r="BW51" s="149"/>
      <c r="BX51" s="149"/>
      <c r="BY51" s="149"/>
      <c r="BZ51" s="149"/>
      <c r="CA51" s="149"/>
      <c r="CB51" s="149"/>
      <c r="CC51" s="149"/>
      <c r="CD51" s="149"/>
      <c r="CE51" s="149"/>
      <c r="CF51" s="149"/>
      <c r="CG51" s="149"/>
      <c r="CH51" s="149"/>
      <c r="CI51" s="149"/>
      <c r="CJ51" s="149"/>
      <c r="CK51" s="149"/>
      <c r="CL51" s="149"/>
      <c r="CM51" s="149"/>
      <c r="CN51" s="149"/>
      <c r="CO51" s="149"/>
      <c r="CP51" s="149"/>
      <c r="CQ51" s="149"/>
      <c r="CR51" s="149"/>
      <c r="CS51" s="149"/>
      <c r="CT51" s="149"/>
      <c r="CU51" s="149"/>
      <c r="CV51" s="149"/>
      <c r="CW51" s="149"/>
      <c r="CX51" s="149"/>
      <c r="CY51" s="144"/>
    </row>
    <row r="52" spans="1:246" ht="18" customHeight="1">
      <c r="A52" s="276"/>
      <c r="B52" s="170" t="s">
        <v>494</v>
      </c>
      <c r="C52" s="39" t="s">
        <v>19</v>
      </c>
      <c r="D52" s="215">
        <v>2340</v>
      </c>
      <c r="E52" s="33" t="s">
        <v>439</v>
      </c>
      <c r="F52" s="228">
        <v>6</v>
      </c>
      <c r="G52" s="228">
        <v>0</v>
      </c>
      <c r="H52" s="228">
        <v>3</v>
      </c>
      <c r="I52" s="22">
        <v>0</v>
      </c>
      <c r="J52" s="75">
        <f t="shared" si="2"/>
        <v>0</v>
      </c>
      <c r="K52" s="148"/>
      <c r="L52" s="89">
        <f t="shared" si="3"/>
        <v>0</v>
      </c>
      <c r="M52" s="92">
        <f t="shared" si="4"/>
        <v>0</v>
      </c>
      <c r="N52" s="92">
        <f t="shared" si="5"/>
        <v>0</v>
      </c>
      <c r="O52" s="92"/>
      <c r="P52" s="92"/>
      <c r="Q52" s="92"/>
      <c r="R52" s="92"/>
      <c r="S52" s="92"/>
      <c r="T52" s="92"/>
      <c r="U52" s="92"/>
      <c r="V52" s="92"/>
      <c r="W52" s="92"/>
      <c r="X52" s="92"/>
      <c r="Y52" s="92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  <c r="BP52" s="149"/>
      <c r="BQ52" s="149"/>
      <c r="BR52" s="149"/>
      <c r="BS52" s="149"/>
      <c r="BT52" s="149"/>
      <c r="BU52" s="149"/>
      <c r="BV52" s="149"/>
      <c r="BW52" s="149"/>
      <c r="BX52" s="149"/>
      <c r="BY52" s="149"/>
      <c r="BZ52" s="149"/>
      <c r="CA52" s="149"/>
      <c r="CB52" s="149"/>
      <c r="CC52" s="149"/>
      <c r="CD52" s="149"/>
      <c r="CE52" s="149"/>
      <c r="CF52" s="149"/>
      <c r="CG52" s="149"/>
      <c r="CH52" s="149"/>
      <c r="CI52" s="149"/>
      <c r="CJ52" s="149"/>
      <c r="CK52" s="149"/>
      <c r="CL52" s="149"/>
      <c r="CM52" s="149"/>
      <c r="CN52" s="149"/>
      <c r="CO52" s="149"/>
      <c r="CP52" s="149"/>
      <c r="CQ52" s="149"/>
      <c r="CR52" s="149"/>
      <c r="CS52" s="149"/>
      <c r="CT52" s="149"/>
      <c r="CU52" s="149"/>
      <c r="CV52" s="149"/>
      <c r="CW52" s="149"/>
      <c r="CX52" s="149"/>
      <c r="CY52" s="144"/>
    </row>
    <row r="53" spans="1:246" ht="18" customHeight="1">
      <c r="A53" s="276"/>
      <c r="B53" s="169" t="s">
        <v>495</v>
      </c>
      <c r="C53" s="32" t="s">
        <v>393</v>
      </c>
      <c r="D53" s="215">
        <v>3047.2</v>
      </c>
      <c r="E53" s="32" t="s">
        <v>439</v>
      </c>
      <c r="F53" s="229">
        <v>8</v>
      </c>
      <c r="G53" s="229">
        <v>1</v>
      </c>
      <c r="H53" s="229">
        <v>3</v>
      </c>
      <c r="I53" s="18">
        <v>0</v>
      </c>
      <c r="J53" s="74">
        <f t="shared" si="2"/>
        <v>0</v>
      </c>
      <c r="K53" s="148"/>
      <c r="L53" s="89">
        <f t="shared" si="3"/>
        <v>0</v>
      </c>
      <c r="M53" s="92">
        <f t="shared" si="4"/>
        <v>0</v>
      </c>
      <c r="N53" s="92">
        <f t="shared" si="5"/>
        <v>0</v>
      </c>
      <c r="O53" s="92"/>
      <c r="P53" s="92"/>
      <c r="Q53" s="92"/>
      <c r="R53" s="92"/>
      <c r="S53" s="92"/>
      <c r="T53" s="92"/>
      <c r="U53" s="92"/>
      <c r="V53" s="92"/>
      <c r="W53" s="92"/>
      <c r="X53" s="92"/>
      <c r="Y53" s="92"/>
      <c r="Z53" s="149"/>
      <c r="AA53" s="149"/>
      <c r="AB53" s="149"/>
      <c r="AC53" s="149"/>
      <c r="AD53" s="149"/>
      <c r="AE53" s="149"/>
      <c r="AF53" s="149"/>
      <c r="AG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U53" s="149"/>
      <c r="AV53" s="149"/>
      <c r="AW53" s="149"/>
      <c r="AX53" s="149"/>
      <c r="AY53" s="149"/>
      <c r="AZ53" s="149"/>
      <c r="BA53" s="149"/>
      <c r="BB53" s="149"/>
      <c r="BC53" s="149"/>
      <c r="BD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  <c r="BP53" s="149"/>
      <c r="BQ53" s="149"/>
      <c r="BR53" s="149"/>
      <c r="BS53" s="149"/>
      <c r="BT53" s="149"/>
      <c r="BU53" s="149"/>
      <c r="BV53" s="149"/>
      <c r="BW53" s="149"/>
      <c r="BX53" s="149"/>
      <c r="BY53" s="149"/>
      <c r="BZ53" s="149"/>
      <c r="CA53" s="149"/>
      <c r="CB53" s="149"/>
      <c r="CC53" s="149"/>
      <c r="CD53" s="149"/>
      <c r="CE53" s="149"/>
      <c r="CF53" s="149"/>
      <c r="CG53" s="149"/>
      <c r="CH53" s="149"/>
      <c r="CI53" s="149"/>
      <c r="CJ53" s="149"/>
      <c r="CK53" s="149"/>
      <c r="CL53" s="149"/>
      <c r="CM53" s="149"/>
      <c r="CN53" s="149"/>
      <c r="CO53" s="149"/>
      <c r="CP53" s="149"/>
      <c r="CQ53" s="149"/>
      <c r="CR53" s="149"/>
      <c r="CS53" s="149"/>
      <c r="CT53" s="149"/>
      <c r="CU53" s="149"/>
      <c r="CV53" s="149"/>
      <c r="CW53" s="149"/>
      <c r="CX53" s="149"/>
      <c r="CY53" s="144"/>
    </row>
    <row r="54" spans="1:246" ht="18" customHeight="1">
      <c r="A54" s="276"/>
      <c r="B54" s="170" t="s">
        <v>496</v>
      </c>
      <c r="C54" s="39" t="s">
        <v>122</v>
      </c>
      <c r="D54" s="215">
        <v>3192.8</v>
      </c>
      <c r="E54" s="33" t="s">
        <v>439</v>
      </c>
      <c r="F54" s="228">
        <v>8</v>
      </c>
      <c r="G54" s="228">
        <v>2</v>
      </c>
      <c r="H54" s="228">
        <v>2</v>
      </c>
      <c r="I54" s="22">
        <v>0</v>
      </c>
      <c r="J54" s="75">
        <f t="shared" si="2"/>
        <v>0</v>
      </c>
      <c r="K54" s="148"/>
      <c r="L54" s="89">
        <f t="shared" si="3"/>
        <v>0</v>
      </c>
      <c r="M54" s="92">
        <f t="shared" si="4"/>
        <v>0</v>
      </c>
      <c r="N54" s="92">
        <f t="shared" si="5"/>
        <v>0</v>
      </c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149"/>
      <c r="AA54" s="149"/>
      <c r="AB54" s="149"/>
      <c r="AC54" s="149"/>
      <c r="AD54" s="149"/>
      <c r="AE54" s="149"/>
      <c r="AF54" s="149"/>
      <c r="AG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U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  <c r="BS54" s="149"/>
      <c r="BT54" s="149"/>
      <c r="BU54" s="149"/>
      <c r="BV54" s="149"/>
      <c r="BW54" s="149"/>
      <c r="BX54" s="149"/>
      <c r="BY54" s="149"/>
      <c r="BZ54" s="149"/>
      <c r="CA54" s="149"/>
      <c r="CB54" s="149"/>
      <c r="CC54" s="149"/>
      <c r="CD54" s="149"/>
      <c r="CE54" s="149"/>
      <c r="CF54" s="149"/>
      <c r="CG54" s="149"/>
      <c r="CH54" s="149"/>
      <c r="CI54" s="149"/>
      <c r="CJ54" s="149"/>
      <c r="CK54" s="149"/>
      <c r="CL54" s="149"/>
      <c r="CM54" s="149"/>
      <c r="CN54" s="149"/>
      <c r="CO54" s="149"/>
      <c r="CP54" s="149"/>
      <c r="CQ54" s="149"/>
      <c r="CR54" s="149"/>
      <c r="CS54" s="149"/>
      <c r="CT54" s="149"/>
      <c r="CU54" s="149"/>
      <c r="CV54" s="149"/>
      <c r="CW54" s="149"/>
      <c r="CX54" s="149"/>
      <c r="CY54" s="144"/>
    </row>
    <row r="55" spans="1:246" ht="18" customHeight="1">
      <c r="A55" s="276"/>
      <c r="B55" s="169" t="s">
        <v>497</v>
      </c>
      <c r="C55" s="32" t="s">
        <v>398</v>
      </c>
      <c r="D55" s="215">
        <v>3338.4</v>
      </c>
      <c r="E55" s="32" t="s">
        <v>439</v>
      </c>
      <c r="F55" s="229">
        <v>8</v>
      </c>
      <c r="G55" s="229">
        <v>3</v>
      </c>
      <c r="H55" s="229">
        <v>1</v>
      </c>
      <c r="I55" s="18">
        <v>0</v>
      </c>
      <c r="J55" s="74">
        <f t="shared" si="2"/>
        <v>0</v>
      </c>
      <c r="K55" s="148"/>
      <c r="L55" s="89">
        <f t="shared" si="3"/>
        <v>0</v>
      </c>
      <c r="M55" s="92">
        <f t="shared" si="4"/>
        <v>0</v>
      </c>
      <c r="N55" s="92">
        <f t="shared" si="5"/>
        <v>0</v>
      </c>
      <c r="O55" s="92"/>
      <c r="P55" s="92"/>
      <c r="Q55" s="92"/>
      <c r="R55" s="92"/>
      <c r="S55" s="92"/>
      <c r="T55" s="92"/>
      <c r="U55" s="92"/>
      <c r="V55" s="92"/>
      <c r="W55" s="92"/>
      <c r="X55" s="92"/>
      <c r="Y55" s="92"/>
      <c r="Z55" s="149"/>
      <c r="AA55" s="149"/>
      <c r="AB55" s="149"/>
      <c r="AC55" s="149"/>
      <c r="AD55" s="149"/>
      <c r="AE55" s="149"/>
      <c r="AF55" s="149"/>
      <c r="AG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U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9"/>
      <c r="BS55" s="149"/>
      <c r="BT55" s="149"/>
      <c r="BU55" s="149"/>
      <c r="BV55" s="149"/>
      <c r="BW55" s="149"/>
      <c r="BX55" s="149"/>
      <c r="BY55" s="149"/>
      <c r="BZ55" s="149"/>
      <c r="CA55" s="149"/>
      <c r="CB55" s="149"/>
      <c r="CC55" s="149"/>
      <c r="CD55" s="149"/>
      <c r="CE55" s="149"/>
      <c r="CF55" s="149"/>
      <c r="CG55" s="149"/>
      <c r="CH55" s="149"/>
      <c r="CI55" s="149"/>
      <c r="CJ55" s="149"/>
      <c r="CK55" s="149"/>
      <c r="CL55" s="149"/>
      <c r="CM55" s="149"/>
      <c r="CN55" s="149"/>
      <c r="CO55" s="149"/>
      <c r="CP55" s="149"/>
      <c r="CQ55" s="149"/>
      <c r="CR55" s="149"/>
      <c r="CS55" s="149"/>
      <c r="CT55" s="149"/>
      <c r="CU55" s="149"/>
      <c r="CV55" s="149"/>
      <c r="CW55" s="149"/>
      <c r="CX55" s="149"/>
      <c r="CY55" s="144"/>
    </row>
    <row r="56" spans="1:246" ht="18" customHeight="1">
      <c r="A56" s="276"/>
      <c r="B56" s="170" t="s">
        <v>498</v>
      </c>
      <c r="C56" s="39" t="s">
        <v>406</v>
      </c>
      <c r="D56" s="215">
        <v>3484</v>
      </c>
      <c r="E56" s="33" t="s">
        <v>439</v>
      </c>
      <c r="F56" s="228">
        <v>8</v>
      </c>
      <c r="G56" s="228">
        <v>4</v>
      </c>
      <c r="H56" s="228">
        <v>0</v>
      </c>
      <c r="I56" s="22">
        <v>0</v>
      </c>
      <c r="J56" s="75">
        <f t="shared" si="2"/>
        <v>0</v>
      </c>
      <c r="K56" s="148"/>
      <c r="L56" s="89">
        <f t="shared" si="3"/>
        <v>0</v>
      </c>
      <c r="M56" s="92">
        <f t="shared" si="4"/>
        <v>0</v>
      </c>
      <c r="N56" s="92">
        <f t="shared" si="5"/>
        <v>0</v>
      </c>
      <c r="O56" s="92"/>
      <c r="P56" s="92"/>
      <c r="Q56" s="92"/>
      <c r="R56" s="92"/>
      <c r="S56" s="92"/>
      <c r="T56" s="92"/>
      <c r="U56" s="92"/>
      <c r="V56" s="92"/>
      <c r="W56" s="92"/>
      <c r="X56" s="92"/>
      <c r="Y56" s="92"/>
      <c r="Z56" s="149"/>
      <c r="AA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9"/>
      <c r="BS56" s="149"/>
      <c r="BT56" s="149"/>
      <c r="BU56" s="149"/>
      <c r="BV56" s="149"/>
      <c r="BW56" s="149"/>
      <c r="BX56" s="149"/>
      <c r="BY56" s="149"/>
      <c r="BZ56" s="149"/>
      <c r="CA56" s="149"/>
      <c r="CB56" s="149"/>
      <c r="CC56" s="149"/>
      <c r="CD56" s="149"/>
      <c r="CE56" s="149"/>
      <c r="CF56" s="149"/>
      <c r="CG56" s="149"/>
      <c r="CH56" s="149"/>
      <c r="CI56" s="149"/>
      <c r="CJ56" s="149"/>
      <c r="CK56" s="149"/>
      <c r="CL56" s="149"/>
      <c r="CM56" s="149"/>
      <c r="CN56" s="149"/>
      <c r="CO56" s="149"/>
      <c r="CP56" s="149"/>
      <c r="CQ56" s="149"/>
      <c r="CR56" s="149"/>
      <c r="CS56" s="149"/>
      <c r="CT56" s="149"/>
      <c r="CU56" s="149"/>
      <c r="CV56" s="149"/>
      <c r="CW56" s="149"/>
      <c r="CX56" s="149"/>
      <c r="CY56" s="144"/>
    </row>
    <row r="57" spans="1:246" ht="18" customHeight="1">
      <c r="A57" s="276"/>
      <c r="B57" s="169" t="s">
        <v>499</v>
      </c>
      <c r="C57" s="32" t="s">
        <v>411</v>
      </c>
      <c r="D57" s="215">
        <v>2901.6</v>
      </c>
      <c r="E57" s="32" t="s">
        <v>439</v>
      </c>
      <c r="F57" s="229">
        <v>8</v>
      </c>
      <c r="G57" s="229">
        <v>0</v>
      </c>
      <c r="H57" s="229">
        <v>4</v>
      </c>
      <c r="I57" s="18">
        <v>0</v>
      </c>
      <c r="J57" s="74">
        <f t="shared" si="2"/>
        <v>0</v>
      </c>
      <c r="K57" s="148"/>
      <c r="L57" s="89">
        <f t="shared" si="3"/>
        <v>0</v>
      </c>
      <c r="M57" s="92">
        <f t="shared" si="4"/>
        <v>0</v>
      </c>
      <c r="N57" s="92">
        <f t="shared" si="5"/>
        <v>0</v>
      </c>
      <c r="O57" s="92"/>
      <c r="P57" s="92"/>
      <c r="Q57" s="92"/>
      <c r="R57" s="92"/>
      <c r="S57" s="92"/>
      <c r="T57" s="92"/>
      <c r="U57" s="92"/>
      <c r="V57" s="92"/>
      <c r="W57" s="92"/>
      <c r="X57" s="92"/>
      <c r="Y57" s="92"/>
      <c r="Z57" s="149"/>
      <c r="AA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9"/>
      <c r="BS57" s="149"/>
      <c r="BT57" s="149"/>
      <c r="BU57" s="149"/>
      <c r="BV57" s="149"/>
      <c r="BW57" s="149"/>
      <c r="BX57" s="149"/>
      <c r="BY57" s="149"/>
      <c r="BZ57" s="149"/>
      <c r="CA57" s="149"/>
      <c r="CB57" s="149"/>
      <c r="CC57" s="149"/>
      <c r="CD57" s="149"/>
      <c r="CE57" s="149"/>
      <c r="CF57" s="149"/>
      <c r="CG57" s="149"/>
      <c r="CH57" s="149"/>
      <c r="CI57" s="149"/>
      <c r="CJ57" s="149"/>
      <c r="CK57" s="149"/>
      <c r="CL57" s="149"/>
      <c r="CM57" s="149"/>
      <c r="CN57" s="149"/>
      <c r="CO57" s="149"/>
      <c r="CP57" s="149"/>
      <c r="CQ57" s="149"/>
      <c r="CR57" s="149"/>
      <c r="CS57" s="149"/>
      <c r="CT57" s="149"/>
      <c r="CU57" s="149"/>
      <c r="CV57" s="149"/>
      <c r="CW57" s="149"/>
      <c r="CX57" s="149"/>
      <c r="CY57" s="144"/>
    </row>
    <row r="58" spans="1:246" s="34" customFormat="1" ht="21" customHeight="1">
      <c r="A58" s="276"/>
      <c r="B58" s="121" t="s">
        <v>62</v>
      </c>
      <c r="C58" s="117"/>
      <c r="D58" s="219"/>
      <c r="E58" s="117"/>
      <c r="F58" s="230">
        <v>0</v>
      </c>
      <c r="G58" s="230">
        <v>0</v>
      </c>
      <c r="H58" s="230">
        <v>0</v>
      </c>
      <c r="I58" s="140"/>
      <c r="J58" s="73"/>
      <c r="K58" s="147"/>
      <c r="L58" s="89">
        <f t="shared" si="3"/>
        <v>0</v>
      </c>
      <c r="M58" s="92">
        <f t="shared" si="4"/>
        <v>0</v>
      </c>
      <c r="N58" s="92">
        <f t="shared" si="5"/>
        <v>0</v>
      </c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0"/>
      <c r="CY58" s="91"/>
      <c r="CZ58" s="41"/>
      <c r="DA58" s="41"/>
      <c r="DB58" s="41"/>
      <c r="DC58" s="41"/>
      <c r="DD58" s="41"/>
      <c r="DE58" s="41"/>
      <c r="DF58" s="41"/>
      <c r="DG58" s="41"/>
      <c r="DH58" s="41"/>
      <c r="DI58" s="41"/>
      <c r="DJ58" s="41"/>
      <c r="DK58" s="41"/>
      <c r="DL58" s="41"/>
      <c r="DM58" s="41"/>
      <c r="DN58" s="41"/>
      <c r="DO58" s="41"/>
      <c r="DP58" s="41"/>
      <c r="DQ58" s="41"/>
      <c r="DR58" s="41"/>
      <c r="DS58" s="41"/>
      <c r="DT58" s="41"/>
      <c r="DU58" s="41"/>
      <c r="DV58" s="41"/>
      <c r="DW58" s="41"/>
      <c r="DX58" s="41"/>
      <c r="DY58" s="41"/>
      <c r="DZ58" s="41"/>
      <c r="EA58" s="41"/>
      <c r="EB58" s="41"/>
      <c r="EC58" s="41"/>
      <c r="ED58" s="41"/>
      <c r="EE58" s="41"/>
      <c r="EF58" s="41"/>
      <c r="EG58" s="41"/>
      <c r="EH58" s="41"/>
      <c r="EI58" s="41"/>
      <c r="EJ58" s="41"/>
      <c r="EK58" s="41"/>
      <c r="EL58" s="41"/>
      <c r="EM58" s="41"/>
      <c r="EN58" s="41"/>
      <c r="EO58" s="41"/>
      <c r="EP58" s="41"/>
      <c r="EQ58" s="41"/>
      <c r="ER58" s="41"/>
      <c r="ES58" s="41"/>
      <c r="ET58" s="41"/>
      <c r="EU58" s="41"/>
      <c r="EV58" s="41"/>
      <c r="EW58" s="41"/>
      <c r="EX58" s="41"/>
      <c r="EY58" s="41"/>
      <c r="EZ58" s="41"/>
      <c r="FA58" s="41"/>
      <c r="FB58" s="41"/>
      <c r="FC58" s="41"/>
      <c r="FD58" s="41"/>
      <c r="FE58" s="41"/>
      <c r="FF58" s="41"/>
      <c r="FG58" s="41"/>
      <c r="FH58" s="41"/>
      <c r="FI58" s="41"/>
      <c r="FJ58" s="41"/>
      <c r="FK58" s="41"/>
      <c r="FL58" s="41"/>
      <c r="FM58" s="41"/>
      <c r="FN58" s="41"/>
      <c r="FO58" s="41"/>
      <c r="FP58" s="41"/>
      <c r="FQ58" s="41"/>
      <c r="FR58" s="41"/>
      <c r="FS58" s="41"/>
      <c r="FT58" s="41"/>
      <c r="FU58" s="41"/>
      <c r="FV58" s="41"/>
      <c r="FW58" s="41"/>
      <c r="FX58" s="41"/>
      <c r="FY58" s="41"/>
      <c r="FZ58" s="41"/>
      <c r="GA58" s="41"/>
      <c r="GB58" s="41"/>
      <c r="GC58" s="41"/>
      <c r="GD58" s="41"/>
      <c r="GE58" s="41"/>
      <c r="GF58" s="41"/>
      <c r="GG58" s="41"/>
      <c r="GH58" s="41"/>
      <c r="GI58" s="41"/>
      <c r="GJ58" s="41"/>
      <c r="GK58" s="41"/>
      <c r="GL58" s="41"/>
      <c r="GM58" s="41"/>
      <c r="GN58" s="41"/>
      <c r="GO58" s="41"/>
      <c r="GP58" s="41"/>
      <c r="GQ58" s="41"/>
      <c r="GR58" s="41"/>
      <c r="GS58" s="41"/>
      <c r="GT58" s="41"/>
      <c r="GU58" s="41"/>
      <c r="GV58" s="41"/>
      <c r="GW58" s="41"/>
      <c r="GX58" s="41"/>
      <c r="GY58" s="41"/>
      <c r="GZ58" s="41"/>
      <c r="HA58" s="41"/>
      <c r="HB58" s="41"/>
      <c r="HC58" s="41"/>
      <c r="HD58" s="41"/>
      <c r="HE58" s="41"/>
      <c r="HF58" s="41"/>
      <c r="HG58" s="41"/>
      <c r="HH58" s="41"/>
      <c r="HI58" s="41"/>
      <c r="HJ58" s="41"/>
      <c r="HK58" s="41"/>
      <c r="HL58" s="41"/>
      <c r="HM58" s="41"/>
      <c r="HN58" s="41"/>
      <c r="HO58" s="41"/>
      <c r="HP58" s="41"/>
      <c r="HQ58" s="41"/>
      <c r="HR58" s="41"/>
      <c r="HS58" s="41"/>
      <c r="HT58" s="41"/>
      <c r="HU58" s="41"/>
      <c r="HV58" s="41"/>
      <c r="HW58" s="41"/>
      <c r="HX58" s="41"/>
      <c r="HY58" s="41"/>
      <c r="HZ58" s="41"/>
      <c r="IA58" s="41"/>
      <c r="IB58" s="41"/>
      <c r="IC58" s="41"/>
      <c r="ID58" s="41"/>
      <c r="IE58" s="41"/>
      <c r="IF58" s="41"/>
      <c r="IG58" s="41"/>
      <c r="IH58" s="41"/>
      <c r="II58" s="41"/>
      <c r="IJ58" s="41"/>
      <c r="IK58" s="41"/>
      <c r="IL58" s="41"/>
    </row>
    <row r="59" spans="1:246" ht="18" customHeight="1">
      <c r="A59" s="276"/>
      <c r="B59" s="170" t="s">
        <v>63</v>
      </c>
      <c r="C59" s="39" t="s">
        <v>157</v>
      </c>
      <c r="D59" s="215">
        <v>1227.2</v>
      </c>
      <c r="E59" s="33" t="s">
        <v>439</v>
      </c>
      <c r="F59" s="228">
        <v>2</v>
      </c>
      <c r="G59" s="228">
        <v>0</v>
      </c>
      <c r="H59" s="228">
        <v>1</v>
      </c>
      <c r="I59" s="22">
        <v>0</v>
      </c>
      <c r="J59" s="75">
        <f t="shared" ref="J59:J82" si="6">I59*D59</f>
        <v>0</v>
      </c>
      <c r="K59" s="148"/>
      <c r="L59" s="89">
        <f t="shared" si="3"/>
        <v>0</v>
      </c>
      <c r="M59" s="92">
        <f t="shared" si="4"/>
        <v>0</v>
      </c>
      <c r="N59" s="92">
        <f t="shared" si="5"/>
        <v>0</v>
      </c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149"/>
      <c r="AA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M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D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9"/>
      <c r="BS59" s="149"/>
      <c r="BT59" s="149"/>
      <c r="BU59" s="149"/>
      <c r="BV59" s="149"/>
      <c r="BW59" s="149"/>
      <c r="BX59" s="149"/>
      <c r="BY59" s="149"/>
      <c r="BZ59" s="149"/>
      <c r="CA59" s="149"/>
      <c r="CB59" s="149"/>
      <c r="CC59" s="149"/>
      <c r="CD59" s="149"/>
      <c r="CE59" s="149"/>
      <c r="CF59" s="149"/>
      <c r="CG59" s="149"/>
      <c r="CH59" s="149"/>
      <c r="CI59" s="149"/>
      <c r="CJ59" s="149"/>
      <c r="CK59" s="149"/>
      <c r="CL59" s="149"/>
      <c r="CM59" s="149"/>
      <c r="CN59" s="149"/>
      <c r="CO59" s="149"/>
      <c r="CP59" s="149"/>
      <c r="CQ59" s="149"/>
      <c r="CR59" s="149"/>
      <c r="CS59" s="149"/>
      <c r="CT59" s="149"/>
      <c r="CU59" s="149"/>
      <c r="CV59" s="149"/>
      <c r="CW59" s="149"/>
      <c r="CX59" s="149"/>
      <c r="CY59" s="144"/>
    </row>
    <row r="60" spans="1:246" ht="18" customHeight="1">
      <c r="A60" s="276"/>
      <c r="B60" s="169" t="s">
        <v>64</v>
      </c>
      <c r="C60" s="32" t="s">
        <v>158</v>
      </c>
      <c r="D60" s="215">
        <v>1799.2</v>
      </c>
      <c r="E60" s="32" t="s">
        <v>439</v>
      </c>
      <c r="F60" s="229">
        <v>4</v>
      </c>
      <c r="G60" s="229">
        <v>0</v>
      </c>
      <c r="H60" s="229">
        <v>2</v>
      </c>
      <c r="I60" s="18">
        <v>0</v>
      </c>
      <c r="J60" s="74">
        <f t="shared" si="6"/>
        <v>0</v>
      </c>
      <c r="K60" s="148"/>
      <c r="L60" s="89">
        <f t="shared" si="3"/>
        <v>0</v>
      </c>
      <c r="M60" s="92">
        <f t="shared" si="4"/>
        <v>0</v>
      </c>
      <c r="N60" s="92">
        <f t="shared" si="5"/>
        <v>0</v>
      </c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149"/>
      <c r="AA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M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D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9"/>
      <c r="BS60" s="149"/>
      <c r="BT60" s="149"/>
      <c r="BU60" s="149"/>
      <c r="BV60" s="149"/>
      <c r="BW60" s="149"/>
      <c r="BX60" s="149"/>
      <c r="BY60" s="149"/>
      <c r="BZ60" s="149"/>
      <c r="CA60" s="149"/>
      <c r="CB60" s="149"/>
      <c r="CC60" s="149"/>
      <c r="CD60" s="149"/>
      <c r="CE60" s="149"/>
      <c r="CF60" s="149"/>
      <c r="CG60" s="149"/>
      <c r="CH60" s="149"/>
      <c r="CI60" s="149"/>
      <c r="CJ60" s="149"/>
      <c r="CK60" s="149"/>
      <c r="CL60" s="149"/>
      <c r="CM60" s="149"/>
      <c r="CN60" s="149"/>
      <c r="CO60" s="149"/>
      <c r="CP60" s="149"/>
      <c r="CQ60" s="149"/>
      <c r="CR60" s="149"/>
      <c r="CS60" s="149"/>
      <c r="CT60" s="149"/>
      <c r="CU60" s="149"/>
      <c r="CV60" s="149"/>
      <c r="CW60" s="149"/>
      <c r="CX60" s="149"/>
      <c r="CY60" s="144"/>
    </row>
    <row r="61" spans="1:246" ht="18" customHeight="1">
      <c r="A61" s="276"/>
      <c r="B61" s="170" t="s">
        <v>65</v>
      </c>
      <c r="C61" s="39" t="s">
        <v>159</v>
      </c>
      <c r="D61" s="215">
        <v>2371.1999999999998</v>
      </c>
      <c r="E61" s="33" t="s">
        <v>439</v>
      </c>
      <c r="F61" s="228">
        <v>6</v>
      </c>
      <c r="G61" s="228">
        <v>0</v>
      </c>
      <c r="H61" s="228">
        <v>3</v>
      </c>
      <c r="I61" s="22">
        <v>0</v>
      </c>
      <c r="J61" s="75">
        <f t="shared" si="6"/>
        <v>0</v>
      </c>
      <c r="K61" s="148"/>
      <c r="L61" s="89">
        <f t="shared" si="3"/>
        <v>0</v>
      </c>
      <c r="M61" s="92">
        <f t="shared" si="4"/>
        <v>0</v>
      </c>
      <c r="N61" s="92">
        <f t="shared" si="5"/>
        <v>0</v>
      </c>
      <c r="O61" s="92"/>
      <c r="P61" s="92"/>
      <c r="Q61" s="92"/>
      <c r="R61" s="92"/>
      <c r="S61" s="92"/>
      <c r="T61" s="92"/>
      <c r="U61" s="92"/>
      <c r="V61" s="92"/>
      <c r="W61" s="92"/>
      <c r="X61" s="92"/>
      <c r="Y61" s="92"/>
      <c r="Z61" s="149"/>
      <c r="AA61" s="149"/>
      <c r="AB61" s="149"/>
      <c r="AC61" s="149"/>
      <c r="AD61" s="149"/>
      <c r="AE61" s="149"/>
      <c r="AF61" s="149"/>
      <c r="AG61" s="149"/>
      <c r="AH61" s="149"/>
      <c r="AI61" s="149"/>
      <c r="AJ61" s="149"/>
      <c r="AK61" s="149"/>
      <c r="AL61" s="149"/>
      <c r="AM61" s="149"/>
      <c r="AN61" s="149"/>
      <c r="AO61" s="149"/>
      <c r="AP61" s="149"/>
      <c r="AQ61" s="149"/>
      <c r="AR61" s="149"/>
      <c r="AS61" s="149"/>
      <c r="AT61" s="149"/>
      <c r="AU61" s="149"/>
      <c r="AV61" s="149"/>
      <c r="AW61" s="149"/>
      <c r="AX61" s="149"/>
      <c r="AY61" s="149"/>
      <c r="AZ61" s="149"/>
      <c r="BA61" s="149"/>
      <c r="BB61" s="149"/>
      <c r="BC61" s="149"/>
      <c r="BD61" s="149"/>
      <c r="BE61" s="149"/>
      <c r="BF61" s="149"/>
      <c r="BG61" s="149"/>
      <c r="BH61" s="149"/>
      <c r="BI61" s="149"/>
      <c r="BJ61" s="149"/>
      <c r="BK61" s="149"/>
      <c r="BL61" s="149"/>
      <c r="BM61" s="149"/>
      <c r="BN61" s="149"/>
      <c r="BO61" s="149"/>
      <c r="BP61" s="149"/>
      <c r="BQ61" s="149"/>
      <c r="BR61" s="149"/>
      <c r="BS61" s="149"/>
      <c r="BT61" s="149"/>
      <c r="BU61" s="149"/>
      <c r="BV61" s="149"/>
      <c r="BW61" s="149"/>
      <c r="BX61" s="149"/>
      <c r="BY61" s="149"/>
      <c r="BZ61" s="149"/>
      <c r="CA61" s="149"/>
      <c r="CB61" s="149"/>
      <c r="CC61" s="149"/>
      <c r="CD61" s="149"/>
      <c r="CE61" s="149"/>
      <c r="CF61" s="149"/>
      <c r="CG61" s="149"/>
      <c r="CH61" s="149"/>
      <c r="CI61" s="149"/>
      <c r="CJ61" s="149"/>
      <c r="CK61" s="149"/>
      <c r="CL61" s="149"/>
      <c r="CM61" s="149"/>
      <c r="CN61" s="149"/>
      <c r="CO61" s="149"/>
      <c r="CP61" s="149"/>
      <c r="CQ61" s="149"/>
      <c r="CR61" s="149"/>
      <c r="CS61" s="149"/>
      <c r="CT61" s="149"/>
      <c r="CU61" s="149"/>
      <c r="CV61" s="149"/>
      <c r="CW61" s="149"/>
      <c r="CX61" s="149"/>
      <c r="CY61" s="144"/>
    </row>
    <row r="62" spans="1:246" ht="18" customHeight="1">
      <c r="A62" s="276"/>
      <c r="B62" s="169" t="s">
        <v>66</v>
      </c>
      <c r="C62" s="32" t="s">
        <v>160</v>
      </c>
      <c r="D62" s="215">
        <v>2943.2</v>
      </c>
      <c r="E62" s="32" t="s">
        <v>439</v>
      </c>
      <c r="F62" s="229">
        <v>8</v>
      </c>
      <c r="G62" s="229">
        <v>0</v>
      </c>
      <c r="H62" s="229">
        <v>4</v>
      </c>
      <c r="I62" s="18">
        <v>0</v>
      </c>
      <c r="J62" s="74">
        <f t="shared" si="6"/>
        <v>0</v>
      </c>
      <c r="K62" s="148"/>
      <c r="L62" s="89">
        <f t="shared" si="3"/>
        <v>0</v>
      </c>
      <c r="M62" s="92">
        <f t="shared" si="4"/>
        <v>0</v>
      </c>
      <c r="N62" s="92">
        <f t="shared" si="5"/>
        <v>0</v>
      </c>
      <c r="O62" s="92"/>
      <c r="P62" s="92"/>
      <c r="Q62" s="92"/>
      <c r="R62" s="92"/>
      <c r="S62" s="92"/>
      <c r="T62" s="92"/>
      <c r="U62" s="92"/>
      <c r="V62" s="92"/>
      <c r="W62" s="92"/>
      <c r="X62" s="92"/>
      <c r="Y62" s="92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U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149"/>
      <c r="CJ62" s="149"/>
      <c r="CK62" s="149"/>
      <c r="CL62" s="149"/>
      <c r="CM62" s="149"/>
      <c r="CN62" s="149"/>
      <c r="CO62" s="149"/>
      <c r="CP62" s="149"/>
      <c r="CQ62" s="149"/>
      <c r="CR62" s="149"/>
      <c r="CS62" s="149"/>
      <c r="CT62" s="149"/>
      <c r="CU62" s="149"/>
      <c r="CV62" s="149"/>
      <c r="CW62" s="149"/>
      <c r="CX62" s="149"/>
      <c r="CY62" s="144"/>
    </row>
    <row r="63" spans="1:246" ht="18" customHeight="1">
      <c r="A63" s="276"/>
      <c r="B63" s="170" t="s">
        <v>67</v>
      </c>
      <c r="C63" s="39" t="s">
        <v>161</v>
      </c>
      <c r="D63" s="215">
        <v>1383.2</v>
      </c>
      <c r="E63" s="33" t="s">
        <v>439</v>
      </c>
      <c r="F63" s="228">
        <v>2</v>
      </c>
      <c r="G63" s="228">
        <v>1</v>
      </c>
      <c r="H63" s="228">
        <v>0</v>
      </c>
      <c r="I63" s="22">
        <v>0</v>
      </c>
      <c r="J63" s="75">
        <f t="shared" si="6"/>
        <v>0</v>
      </c>
      <c r="K63" s="148"/>
      <c r="L63" s="89">
        <f t="shared" si="3"/>
        <v>0</v>
      </c>
      <c r="M63" s="92">
        <f t="shared" si="4"/>
        <v>0</v>
      </c>
      <c r="N63" s="92">
        <f t="shared" si="5"/>
        <v>0</v>
      </c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149"/>
      <c r="AA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  <c r="BW63" s="149"/>
      <c r="BX63" s="149"/>
      <c r="BY63" s="149"/>
      <c r="BZ63" s="149"/>
      <c r="CA63" s="149"/>
      <c r="CB63" s="149"/>
      <c r="CC63" s="149"/>
      <c r="CD63" s="149"/>
      <c r="CE63" s="149"/>
      <c r="CF63" s="149"/>
      <c r="CG63" s="149"/>
      <c r="CH63" s="149"/>
      <c r="CI63" s="149"/>
      <c r="CJ63" s="149"/>
      <c r="CK63" s="149"/>
      <c r="CL63" s="149"/>
      <c r="CM63" s="149"/>
      <c r="CN63" s="149"/>
      <c r="CO63" s="149"/>
      <c r="CP63" s="149"/>
      <c r="CQ63" s="149"/>
      <c r="CR63" s="149"/>
      <c r="CS63" s="149"/>
      <c r="CT63" s="149"/>
      <c r="CU63" s="149"/>
      <c r="CV63" s="149"/>
      <c r="CW63" s="149"/>
      <c r="CX63" s="149"/>
      <c r="CY63" s="144"/>
    </row>
    <row r="64" spans="1:246" ht="18" customHeight="1">
      <c r="A64" s="276"/>
      <c r="B64" s="169" t="s">
        <v>68</v>
      </c>
      <c r="C64" s="32" t="s">
        <v>162</v>
      </c>
      <c r="D64" s="215">
        <v>1955.2</v>
      </c>
      <c r="E64" s="32" t="s">
        <v>439</v>
      </c>
      <c r="F64" s="229">
        <v>4</v>
      </c>
      <c r="G64" s="229">
        <v>1</v>
      </c>
      <c r="H64" s="229">
        <v>1</v>
      </c>
      <c r="I64" s="18">
        <v>0</v>
      </c>
      <c r="J64" s="74">
        <f t="shared" si="6"/>
        <v>0</v>
      </c>
      <c r="K64" s="148"/>
      <c r="L64" s="89">
        <f t="shared" si="3"/>
        <v>0</v>
      </c>
      <c r="M64" s="92">
        <f t="shared" si="4"/>
        <v>0</v>
      </c>
      <c r="N64" s="92">
        <f t="shared" si="5"/>
        <v>0</v>
      </c>
      <c r="O64" s="92"/>
      <c r="P64" s="92"/>
      <c r="Q64" s="92"/>
      <c r="R64" s="92"/>
      <c r="S64" s="92"/>
      <c r="T64" s="92"/>
      <c r="U64" s="92"/>
      <c r="V64" s="92"/>
      <c r="W64" s="92"/>
      <c r="X64" s="92"/>
      <c r="Y64" s="92"/>
      <c r="Z64" s="149"/>
      <c r="AA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  <c r="BW64" s="149"/>
      <c r="BX64" s="149"/>
      <c r="BY64" s="149"/>
      <c r="BZ64" s="149"/>
      <c r="CA64" s="149"/>
      <c r="CB64" s="149"/>
      <c r="CC64" s="149"/>
      <c r="CD64" s="149"/>
      <c r="CE64" s="149"/>
      <c r="CF64" s="149"/>
      <c r="CG64" s="149"/>
      <c r="CH64" s="149"/>
      <c r="CI64" s="149"/>
      <c r="CJ64" s="149"/>
      <c r="CK64" s="149"/>
      <c r="CL64" s="149"/>
      <c r="CM64" s="149"/>
      <c r="CN64" s="149"/>
      <c r="CO64" s="149"/>
      <c r="CP64" s="149"/>
      <c r="CQ64" s="149"/>
      <c r="CR64" s="149"/>
      <c r="CS64" s="149"/>
      <c r="CT64" s="149"/>
      <c r="CU64" s="149"/>
      <c r="CV64" s="149"/>
      <c r="CW64" s="149"/>
      <c r="CX64" s="149"/>
      <c r="CY64" s="144"/>
    </row>
    <row r="65" spans="1:103" ht="18" customHeight="1">
      <c r="A65" s="276"/>
      <c r="B65" s="170" t="s">
        <v>69</v>
      </c>
      <c r="C65" s="39" t="s">
        <v>163</v>
      </c>
      <c r="D65" s="215">
        <v>2527.1999999999998</v>
      </c>
      <c r="E65" s="33" t="s">
        <v>439</v>
      </c>
      <c r="F65" s="228">
        <v>6</v>
      </c>
      <c r="G65" s="228">
        <v>1</v>
      </c>
      <c r="H65" s="228">
        <v>2</v>
      </c>
      <c r="I65" s="22">
        <v>0</v>
      </c>
      <c r="J65" s="75">
        <f t="shared" si="6"/>
        <v>0</v>
      </c>
      <c r="K65" s="148"/>
      <c r="L65" s="89">
        <f t="shared" si="3"/>
        <v>0</v>
      </c>
      <c r="M65" s="92">
        <f t="shared" si="4"/>
        <v>0</v>
      </c>
      <c r="N65" s="92">
        <f t="shared" si="5"/>
        <v>0</v>
      </c>
      <c r="O65" s="92"/>
      <c r="P65" s="92"/>
      <c r="Q65" s="92"/>
      <c r="R65" s="92"/>
      <c r="S65" s="92"/>
      <c r="T65" s="92"/>
      <c r="U65" s="92"/>
      <c r="V65" s="92"/>
      <c r="W65" s="92"/>
      <c r="X65" s="92"/>
      <c r="Y65" s="92"/>
      <c r="Z65" s="149"/>
      <c r="AA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  <c r="BW65" s="149"/>
      <c r="BX65" s="149"/>
      <c r="BY65" s="149"/>
      <c r="BZ65" s="149"/>
      <c r="CA65" s="149"/>
      <c r="CB65" s="149"/>
      <c r="CC65" s="149"/>
      <c r="CD65" s="149"/>
      <c r="CE65" s="149"/>
      <c r="CF65" s="149"/>
      <c r="CG65" s="149"/>
      <c r="CH65" s="149"/>
      <c r="CI65" s="149"/>
      <c r="CJ65" s="149"/>
      <c r="CK65" s="149"/>
      <c r="CL65" s="149"/>
      <c r="CM65" s="149"/>
      <c r="CN65" s="149"/>
      <c r="CO65" s="149"/>
      <c r="CP65" s="149"/>
      <c r="CQ65" s="149"/>
      <c r="CR65" s="149"/>
      <c r="CS65" s="149"/>
      <c r="CT65" s="149"/>
      <c r="CU65" s="149"/>
      <c r="CV65" s="149"/>
      <c r="CW65" s="149"/>
      <c r="CX65" s="149"/>
      <c r="CY65" s="144"/>
    </row>
    <row r="66" spans="1:103" ht="18" customHeight="1">
      <c r="A66" s="276"/>
      <c r="B66" s="169" t="s">
        <v>70</v>
      </c>
      <c r="C66" s="32" t="s">
        <v>164</v>
      </c>
      <c r="D66" s="215">
        <v>3099.2</v>
      </c>
      <c r="E66" s="32" t="s">
        <v>439</v>
      </c>
      <c r="F66" s="229">
        <v>8</v>
      </c>
      <c r="G66" s="229">
        <v>1</v>
      </c>
      <c r="H66" s="229">
        <v>3</v>
      </c>
      <c r="I66" s="18">
        <v>0</v>
      </c>
      <c r="J66" s="74">
        <f t="shared" si="6"/>
        <v>0</v>
      </c>
      <c r="K66" s="148"/>
      <c r="L66" s="89">
        <f t="shared" ref="L66:L82" si="7">I66*F66</f>
        <v>0</v>
      </c>
      <c r="M66" s="92">
        <f t="shared" si="4"/>
        <v>0</v>
      </c>
      <c r="N66" s="92">
        <f t="shared" si="5"/>
        <v>0</v>
      </c>
      <c r="O66" s="92"/>
      <c r="P66" s="92"/>
      <c r="Q66" s="92"/>
      <c r="R66" s="92"/>
      <c r="S66" s="92"/>
      <c r="T66" s="92"/>
      <c r="U66" s="92"/>
      <c r="V66" s="92"/>
      <c r="W66" s="92"/>
      <c r="X66" s="92"/>
      <c r="Y66" s="92"/>
      <c r="Z66" s="149"/>
      <c r="AA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  <c r="BW66" s="149"/>
      <c r="BX66" s="149"/>
      <c r="BY66" s="149"/>
      <c r="BZ66" s="149"/>
      <c r="CA66" s="149"/>
      <c r="CB66" s="149"/>
      <c r="CC66" s="149"/>
      <c r="CD66" s="149"/>
      <c r="CE66" s="149"/>
      <c r="CF66" s="149"/>
      <c r="CG66" s="149"/>
      <c r="CH66" s="149"/>
      <c r="CI66" s="149"/>
      <c r="CJ66" s="149"/>
      <c r="CK66" s="149"/>
      <c r="CL66" s="149"/>
      <c r="CM66" s="149"/>
      <c r="CN66" s="149"/>
      <c r="CO66" s="149"/>
      <c r="CP66" s="149"/>
      <c r="CQ66" s="149"/>
      <c r="CR66" s="149"/>
      <c r="CS66" s="149"/>
      <c r="CT66" s="149"/>
      <c r="CU66" s="149"/>
      <c r="CV66" s="149"/>
      <c r="CW66" s="149"/>
      <c r="CX66" s="149"/>
      <c r="CY66" s="144"/>
    </row>
    <row r="67" spans="1:103" ht="18" customHeight="1">
      <c r="A67" s="276"/>
      <c r="B67" s="170" t="s">
        <v>71</v>
      </c>
      <c r="C67" s="39" t="s">
        <v>165</v>
      </c>
      <c r="D67" s="215">
        <v>1227.2</v>
      </c>
      <c r="E67" s="33" t="s">
        <v>439</v>
      </c>
      <c r="F67" s="228">
        <v>2</v>
      </c>
      <c r="G67" s="228">
        <v>0</v>
      </c>
      <c r="H67" s="228">
        <v>1</v>
      </c>
      <c r="I67" s="22">
        <v>0</v>
      </c>
      <c r="J67" s="75">
        <f t="shared" si="6"/>
        <v>0</v>
      </c>
      <c r="K67" s="148"/>
      <c r="L67" s="89">
        <f t="shared" si="7"/>
        <v>0</v>
      </c>
      <c r="M67" s="92">
        <f t="shared" si="4"/>
        <v>0</v>
      </c>
      <c r="N67" s="92">
        <f t="shared" si="5"/>
        <v>0</v>
      </c>
      <c r="O67" s="92"/>
      <c r="P67" s="92"/>
      <c r="Q67" s="92"/>
      <c r="R67" s="92"/>
      <c r="S67" s="92"/>
      <c r="T67" s="92"/>
      <c r="U67" s="92"/>
      <c r="V67" s="92"/>
      <c r="W67" s="92"/>
      <c r="X67" s="92"/>
      <c r="Y67" s="92"/>
      <c r="Z67" s="149"/>
      <c r="AA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  <c r="BW67" s="149"/>
      <c r="BX67" s="149"/>
      <c r="BY67" s="149"/>
      <c r="BZ67" s="149"/>
      <c r="CA67" s="149"/>
      <c r="CB67" s="149"/>
      <c r="CC67" s="149"/>
      <c r="CD67" s="149"/>
      <c r="CE67" s="149"/>
      <c r="CF67" s="149"/>
      <c r="CG67" s="149"/>
      <c r="CH67" s="149"/>
      <c r="CI67" s="149"/>
      <c r="CJ67" s="149"/>
      <c r="CK67" s="149"/>
      <c r="CL67" s="149"/>
      <c r="CM67" s="149"/>
      <c r="CN67" s="149"/>
      <c r="CO67" s="149"/>
      <c r="CP67" s="149"/>
      <c r="CQ67" s="149"/>
      <c r="CR67" s="149"/>
      <c r="CS67" s="149"/>
      <c r="CT67" s="149"/>
      <c r="CU67" s="149"/>
      <c r="CV67" s="149"/>
      <c r="CW67" s="149"/>
      <c r="CX67" s="149"/>
      <c r="CY67" s="144"/>
    </row>
    <row r="68" spans="1:103" ht="18" customHeight="1">
      <c r="A68" s="276"/>
      <c r="B68" s="169" t="s">
        <v>72</v>
      </c>
      <c r="C68" s="32" t="s">
        <v>166</v>
      </c>
      <c r="D68" s="215">
        <v>1955.2</v>
      </c>
      <c r="E68" s="32" t="s">
        <v>439</v>
      </c>
      <c r="F68" s="229">
        <v>4</v>
      </c>
      <c r="G68" s="229">
        <v>1</v>
      </c>
      <c r="H68" s="229">
        <v>1</v>
      </c>
      <c r="I68" s="18">
        <v>0</v>
      </c>
      <c r="J68" s="74">
        <f t="shared" si="6"/>
        <v>0</v>
      </c>
      <c r="K68" s="148"/>
      <c r="L68" s="89">
        <f t="shared" si="7"/>
        <v>0</v>
      </c>
      <c r="M68" s="92">
        <f t="shared" si="4"/>
        <v>0</v>
      </c>
      <c r="N68" s="92">
        <f t="shared" si="5"/>
        <v>0</v>
      </c>
      <c r="O68" s="92"/>
      <c r="P68" s="92"/>
      <c r="Q68" s="92"/>
      <c r="R68" s="92"/>
      <c r="S68" s="92"/>
      <c r="T68" s="92"/>
      <c r="U68" s="92"/>
      <c r="V68" s="92"/>
      <c r="W68" s="92"/>
      <c r="X68" s="92"/>
      <c r="Y68" s="92"/>
      <c r="Z68" s="149"/>
      <c r="AA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  <c r="BW68" s="149"/>
      <c r="BX68" s="149"/>
      <c r="BY68" s="149"/>
      <c r="BZ68" s="149"/>
      <c r="CA68" s="149"/>
      <c r="CB68" s="149"/>
      <c r="CC68" s="149"/>
      <c r="CD68" s="149"/>
      <c r="CE68" s="149"/>
      <c r="CF68" s="149"/>
      <c r="CG68" s="149"/>
      <c r="CH68" s="149"/>
      <c r="CI68" s="149"/>
      <c r="CJ68" s="149"/>
      <c r="CK68" s="149"/>
      <c r="CL68" s="149"/>
      <c r="CM68" s="149"/>
      <c r="CN68" s="149"/>
      <c r="CO68" s="149"/>
      <c r="CP68" s="149"/>
      <c r="CQ68" s="149"/>
      <c r="CR68" s="149"/>
      <c r="CS68" s="149"/>
      <c r="CT68" s="149"/>
      <c r="CU68" s="149"/>
      <c r="CV68" s="149"/>
      <c r="CW68" s="149"/>
      <c r="CX68" s="149"/>
      <c r="CY68" s="144"/>
    </row>
    <row r="69" spans="1:103" ht="18" customHeight="1">
      <c r="A69" s="276"/>
      <c r="B69" s="170" t="s">
        <v>73</v>
      </c>
      <c r="C69" s="39" t="s">
        <v>167</v>
      </c>
      <c r="D69" s="215">
        <v>2111.1999999999998</v>
      </c>
      <c r="E69" s="33" t="s">
        <v>439</v>
      </c>
      <c r="F69" s="228">
        <v>4</v>
      </c>
      <c r="G69" s="228">
        <v>2</v>
      </c>
      <c r="H69" s="228">
        <v>0</v>
      </c>
      <c r="I69" s="22">
        <v>0</v>
      </c>
      <c r="J69" s="75">
        <f t="shared" si="6"/>
        <v>0</v>
      </c>
      <c r="K69" s="148"/>
      <c r="L69" s="89">
        <f t="shared" si="7"/>
        <v>0</v>
      </c>
      <c r="M69" s="92">
        <f t="shared" si="4"/>
        <v>0</v>
      </c>
      <c r="N69" s="92">
        <f t="shared" si="5"/>
        <v>0</v>
      </c>
      <c r="O69" s="92"/>
      <c r="P69" s="92"/>
      <c r="Q69" s="92"/>
      <c r="R69" s="92"/>
      <c r="S69" s="92"/>
      <c r="T69" s="92"/>
      <c r="U69" s="92"/>
      <c r="V69" s="92"/>
      <c r="W69" s="92"/>
      <c r="X69" s="92"/>
      <c r="Y69" s="92"/>
      <c r="Z69" s="149"/>
      <c r="AA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49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9"/>
      <c r="BS69" s="149"/>
      <c r="BT69" s="149"/>
      <c r="BU69" s="149"/>
      <c r="BV69" s="149"/>
      <c r="BW69" s="149"/>
      <c r="BX69" s="149"/>
      <c r="BY69" s="149"/>
      <c r="BZ69" s="149"/>
      <c r="CA69" s="149"/>
      <c r="CB69" s="149"/>
      <c r="CC69" s="149"/>
      <c r="CD69" s="149"/>
      <c r="CE69" s="149"/>
      <c r="CF69" s="149"/>
      <c r="CG69" s="149"/>
      <c r="CH69" s="149"/>
      <c r="CI69" s="149"/>
      <c r="CJ69" s="149"/>
      <c r="CK69" s="149"/>
      <c r="CL69" s="149"/>
      <c r="CM69" s="149"/>
      <c r="CN69" s="149"/>
      <c r="CO69" s="149"/>
      <c r="CP69" s="149"/>
      <c r="CQ69" s="149"/>
      <c r="CR69" s="149"/>
      <c r="CS69" s="149"/>
      <c r="CT69" s="149"/>
      <c r="CU69" s="149"/>
      <c r="CV69" s="149"/>
      <c r="CW69" s="149"/>
      <c r="CX69" s="149"/>
      <c r="CY69" s="144"/>
    </row>
    <row r="70" spans="1:103" ht="18" customHeight="1">
      <c r="A70" s="276"/>
      <c r="B70" s="169" t="s">
        <v>74</v>
      </c>
      <c r="C70" s="32" t="s">
        <v>168</v>
      </c>
      <c r="D70" s="215">
        <v>3099.2</v>
      </c>
      <c r="E70" s="32" t="s">
        <v>439</v>
      </c>
      <c r="F70" s="229">
        <v>6</v>
      </c>
      <c r="G70" s="229">
        <v>2</v>
      </c>
      <c r="H70" s="229">
        <v>1</v>
      </c>
      <c r="I70" s="18">
        <v>0</v>
      </c>
      <c r="J70" s="74">
        <f t="shared" si="6"/>
        <v>0</v>
      </c>
      <c r="K70" s="148"/>
      <c r="L70" s="89">
        <f t="shared" si="7"/>
        <v>0</v>
      </c>
      <c r="M70" s="92">
        <f t="shared" si="4"/>
        <v>0</v>
      </c>
      <c r="N70" s="92">
        <f t="shared" si="5"/>
        <v>0</v>
      </c>
      <c r="O70" s="92"/>
      <c r="P70" s="92"/>
      <c r="Q70" s="92"/>
      <c r="R70" s="92"/>
      <c r="S70" s="92"/>
      <c r="T70" s="92"/>
      <c r="U70" s="92"/>
      <c r="V70" s="92"/>
      <c r="W70" s="92"/>
      <c r="X70" s="92"/>
      <c r="Y70" s="92"/>
      <c r="Z70" s="149"/>
      <c r="AA70" s="149"/>
      <c r="AB70" s="149"/>
      <c r="AC70" s="149"/>
      <c r="AD70" s="149"/>
      <c r="AE70" s="149"/>
      <c r="AF70" s="149"/>
      <c r="AG70" s="149"/>
      <c r="AH70" s="149"/>
      <c r="AI70" s="149"/>
      <c r="AJ70" s="149"/>
      <c r="AK70" s="149"/>
      <c r="AL70" s="149"/>
      <c r="AM70" s="149"/>
      <c r="AN70" s="149"/>
      <c r="AO70" s="149"/>
      <c r="AP70" s="149"/>
      <c r="AQ70" s="149"/>
      <c r="AR70" s="149"/>
      <c r="AS70" s="149"/>
      <c r="AT70" s="149"/>
      <c r="AU70" s="149"/>
      <c r="AV70" s="149"/>
      <c r="AW70" s="149"/>
      <c r="AX70" s="149"/>
      <c r="AY70" s="149"/>
      <c r="AZ70" s="149"/>
      <c r="BA70" s="149"/>
      <c r="BB70" s="149"/>
      <c r="BC70" s="149"/>
      <c r="BD70" s="149"/>
      <c r="BE70" s="149"/>
      <c r="BF70" s="149"/>
      <c r="BG70" s="149"/>
      <c r="BH70" s="149"/>
      <c r="BI70" s="149"/>
      <c r="BJ70" s="149"/>
      <c r="BK70" s="149"/>
      <c r="BL70" s="149"/>
      <c r="BM70" s="149"/>
      <c r="BN70" s="149"/>
      <c r="BO70" s="149"/>
      <c r="BP70" s="149"/>
      <c r="BQ70" s="149"/>
      <c r="BR70" s="149"/>
      <c r="BS70" s="149"/>
      <c r="BT70" s="149"/>
      <c r="BU70" s="149"/>
      <c r="BV70" s="149"/>
      <c r="BW70" s="149"/>
      <c r="BX70" s="149"/>
      <c r="BY70" s="149"/>
      <c r="BZ70" s="149"/>
      <c r="CA70" s="149"/>
      <c r="CB70" s="149"/>
      <c r="CC70" s="149"/>
      <c r="CD70" s="149"/>
      <c r="CE70" s="149"/>
      <c r="CF70" s="149"/>
      <c r="CG70" s="149"/>
      <c r="CH70" s="149"/>
      <c r="CI70" s="149"/>
      <c r="CJ70" s="149"/>
      <c r="CK70" s="149"/>
      <c r="CL70" s="149"/>
      <c r="CM70" s="149"/>
      <c r="CN70" s="149"/>
      <c r="CO70" s="149"/>
      <c r="CP70" s="149"/>
      <c r="CQ70" s="149"/>
      <c r="CR70" s="149"/>
      <c r="CS70" s="149"/>
      <c r="CT70" s="149"/>
      <c r="CU70" s="149"/>
      <c r="CV70" s="149"/>
      <c r="CW70" s="149"/>
      <c r="CX70" s="149"/>
      <c r="CY70" s="144"/>
    </row>
    <row r="71" spans="1:103" ht="18" customHeight="1">
      <c r="A71" s="276"/>
      <c r="B71" s="170" t="s">
        <v>75</v>
      </c>
      <c r="C71" s="39" t="s">
        <v>169</v>
      </c>
      <c r="D71" s="215">
        <v>3255.2</v>
      </c>
      <c r="E71" s="33" t="s">
        <v>439</v>
      </c>
      <c r="F71" s="228">
        <v>8</v>
      </c>
      <c r="G71" s="228">
        <v>2</v>
      </c>
      <c r="H71" s="228">
        <v>2</v>
      </c>
      <c r="I71" s="22">
        <v>0</v>
      </c>
      <c r="J71" s="75">
        <f t="shared" si="6"/>
        <v>0</v>
      </c>
      <c r="K71" s="148"/>
      <c r="L71" s="89">
        <f t="shared" si="7"/>
        <v>0</v>
      </c>
      <c r="M71" s="92">
        <f t="shared" si="4"/>
        <v>0</v>
      </c>
      <c r="N71" s="92">
        <f t="shared" si="5"/>
        <v>0</v>
      </c>
      <c r="O71" s="92"/>
      <c r="P71" s="92"/>
      <c r="Q71" s="92"/>
      <c r="R71" s="92"/>
      <c r="S71" s="92"/>
      <c r="T71" s="92"/>
      <c r="U71" s="92"/>
      <c r="V71" s="92"/>
      <c r="W71" s="92"/>
      <c r="X71" s="92"/>
      <c r="Y71" s="92"/>
      <c r="Z71" s="149"/>
      <c r="AA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  <c r="BI71" s="149"/>
      <c r="BJ71" s="149"/>
      <c r="BK71" s="149"/>
      <c r="BL71" s="149"/>
      <c r="BM71" s="149"/>
      <c r="BN71" s="149"/>
      <c r="BO71" s="149"/>
      <c r="BP71" s="149"/>
      <c r="BQ71" s="149"/>
      <c r="BR71" s="149"/>
      <c r="BS71" s="149"/>
      <c r="BT71" s="149"/>
      <c r="BU71" s="149"/>
      <c r="BV71" s="149"/>
      <c r="BW71" s="149"/>
      <c r="BX71" s="149"/>
      <c r="BY71" s="149"/>
      <c r="BZ71" s="149"/>
      <c r="CA71" s="149"/>
      <c r="CB71" s="149"/>
      <c r="CC71" s="149"/>
      <c r="CD71" s="149"/>
      <c r="CE71" s="149"/>
      <c r="CF71" s="149"/>
      <c r="CG71" s="149"/>
      <c r="CH71" s="149"/>
      <c r="CI71" s="149"/>
      <c r="CJ71" s="149"/>
      <c r="CK71" s="149"/>
      <c r="CL71" s="149"/>
      <c r="CM71" s="149"/>
      <c r="CN71" s="149"/>
      <c r="CO71" s="149"/>
      <c r="CP71" s="149"/>
      <c r="CQ71" s="149"/>
      <c r="CR71" s="149"/>
      <c r="CS71" s="149"/>
      <c r="CT71" s="149"/>
      <c r="CU71" s="149"/>
      <c r="CV71" s="149"/>
      <c r="CW71" s="149"/>
      <c r="CX71" s="149"/>
      <c r="CY71" s="144"/>
    </row>
    <row r="72" spans="1:103" ht="18" customHeight="1">
      <c r="A72" s="276"/>
      <c r="B72" s="169" t="s">
        <v>76</v>
      </c>
      <c r="C72" s="32" t="s">
        <v>170</v>
      </c>
      <c r="D72" s="215">
        <v>1799.2</v>
      </c>
      <c r="E72" s="32" t="s">
        <v>439</v>
      </c>
      <c r="F72" s="229">
        <v>4</v>
      </c>
      <c r="G72" s="229">
        <v>0</v>
      </c>
      <c r="H72" s="229">
        <v>2</v>
      </c>
      <c r="I72" s="18">
        <v>0</v>
      </c>
      <c r="J72" s="74">
        <f t="shared" si="6"/>
        <v>0</v>
      </c>
      <c r="K72" s="148"/>
      <c r="L72" s="89">
        <f t="shared" si="7"/>
        <v>0</v>
      </c>
      <c r="M72" s="92">
        <f t="shared" si="4"/>
        <v>0</v>
      </c>
      <c r="N72" s="92">
        <f t="shared" si="5"/>
        <v>0</v>
      </c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149"/>
      <c r="AA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/>
      <c r="BG72" s="149"/>
      <c r="BH72" s="149"/>
      <c r="BI72" s="149"/>
      <c r="BJ72" s="149"/>
      <c r="BK72" s="149"/>
      <c r="BL72" s="149"/>
      <c r="BM72" s="149"/>
      <c r="BN72" s="149"/>
      <c r="BO72" s="149"/>
      <c r="BP72" s="149"/>
      <c r="BQ72" s="149"/>
      <c r="BR72" s="149"/>
      <c r="BS72" s="149"/>
      <c r="BT72" s="149"/>
      <c r="BU72" s="149"/>
      <c r="BV72" s="149"/>
      <c r="BW72" s="149"/>
      <c r="BX72" s="149"/>
      <c r="BY72" s="149"/>
      <c r="BZ72" s="149"/>
      <c r="CA72" s="149"/>
      <c r="CB72" s="149"/>
      <c r="CC72" s="149"/>
      <c r="CD72" s="149"/>
      <c r="CE72" s="149"/>
      <c r="CF72" s="149"/>
      <c r="CG72" s="149"/>
      <c r="CH72" s="149"/>
      <c r="CI72" s="149"/>
      <c r="CJ72" s="149"/>
      <c r="CK72" s="149"/>
      <c r="CL72" s="149"/>
      <c r="CM72" s="149"/>
      <c r="CN72" s="149"/>
      <c r="CO72" s="149"/>
      <c r="CP72" s="149"/>
      <c r="CQ72" s="149"/>
      <c r="CR72" s="149"/>
      <c r="CS72" s="149"/>
      <c r="CT72" s="149"/>
      <c r="CU72" s="149"/>
      <c r="CV72" s="149"/>
      <c r="CW72" s="149"/>
      <c r="CX72" s="149"/>
      <c r="CY72" s="144"/>
    </row>
    <row r="73" spans="1:103" ht="18" customHeight="1">
      <c r="A73" s="276"/>
      <c r="B73" s="170" t="s">
        <v>77</v>
      </c>
      <c r="C73" s="39" t="s">
        <v>171</v>
      </c>
      <c r="D73" s="215">
        <v>2527.1999999999998</v>
      </c>
      <c r="E73" s="33" t="s">
        <v>439</v>
      </c>
      <c r="F73" s="228">
        <v>6</v>
      </c>
      <c r="G73" s="228">
        <v>1</v>
      </c>
      <c r="H73" s="228">
        <v>2</v>
      </c>
      <c r="I73" s="22">
        <v>0</v>
      </c>
      <c r="J73" s="75">
        <f t="shared" si="6"/>
        <v>0</v>
      </c>
      <c r="K73" s="148"/>
      <c r="L73" s="89">
        <f t="shared" si="7"/>
        <v>0</v>
      </c>
      <c r="M73" s="92">
        <f t="shared" si="4"/>
        <v>0</v>
      </c>
      <c r="N73" s="92">
        <f t="shared" si="5"/>
        <v>0</v>
      </c>
      <c r="O73" s="92"/>
      <c r="P73" s="92"/>
      <c r="Q73" s="92"/>
      <c r="R73" s="92"/>
      <c r="S73" s="92"/>
      <c r="T73" s="92"/>
      <c r="U73" s="92"/>
      <c r="V73" s="92"/>
      <c r="W73" s="92"/>
      <c r="X73" s="92"/>
      <c r="Y73" s="92"/>
      <c r="Z73" s="149"/>
      <c r="AA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  <c r="BD73" s="149"/>
      <c r="BE73" s="149"/>
      <c r="BF73" s="149"/>
      <c r="BG73" s="149"/>
      <c r="BH73" s="149"/>
      <c r="BI73" s="149"/>
      <c r="BJ73" s="149"/>
      <c r="BK73" s="149"/>
      <c r="BL73" s="149"/>
      <c r="BM73" s="149"/>
      <c r="BN73" s="149"/>
      <c r="BO73" s="149"/>
      <c r="BP73" s="149"/>
      <c r="BQ73" s="149"/>
      <c r="BR73" s="149"/>
      <c r="BS73" s="149"/>
      <c r="BT73" s="149"/>
      <c r="BU73" s="149"/>
      <c r="BV73" s="149"/>
      <c r="BW73" s="149"/>
      <c r="BX73" s="149"/>
      <c r="BY73" s="149"/>
      <c r="BZ73" s="149"/>
      <c r="CA73" s="149"/>
      <c r="CB73" s="149"/>
      <c r="CC73" s="149"/>
      <c r="CD73" s="149"/>
      <c r="CE73" s="149"/>
      <c r="CF73" s="149"/>
      <c r="CG73" s="149"/>
      <c r="CH73" s="149"/>
      <c r="CI73" s="149"/>
      <c r="CJ73" s="149"/>
      <c r="CK73" s="149"/>
      <c r="CL73" s="149"/>
      <c r="CM73" s="149"/>
      <c r="CN73" s="149"/>
      <c r="CO73" s="149"/>
      <c r="CP73" s="149"/>
      <c r="CQ73" s="149"/>
      <c r="CR73" s="149"/>
      <c r="CS73" s="149"/>
      <c r="CT73" s="149"/>
      <c r="CU73" s="149"/>
      <c r="CV73" s="149"/>
      <c r="CW73" s="149"/>
      <c r="CX73" s="149"/>
      <c r="CY73" s="144"/>
    </row>
    <row r="74" spans="1:103" ht="18" customHeight="1">
      <c r="A74" s="276"/>
      <c r="B74" s="169" t="s">
        <v>78</v>
      </c>
      <c r="C74" s="32" t="s">
        <v>172</v>
      </c>
      <c r="D74" s="215">
        <v>2683.2</v>
      </c>
      <c r="E74" s="32" t="s">
        <v>439</v>
      </c>
      <c r="F74" s="229">
        <v>6</v>
      </c>
      <c r="G74" s="229">
        <v>2</v>
      </c>
      <c r="H74" s="229">
        <v>1</v>
      </c>
      <c r="I74" s="18">
        <v>0</v>
      </c>
      <c r="J74" s="74">
        <f t="shared" si="6"/>
        <v>0</v>
      </c>
      <c r="K74" s="148"/>
      <c r="L74" s="89">
        <f t="shared" si="7"/>
        <v>0</v>
      </c>
      <c r="M74" s="92">
        <f t="shared" si="4"/>
        <v>0</v>
      </c>
      <c r="N74" s="92">
        <f t="shared" si="5"/>
        <v>0</v>
      </c>
      <c r="O74" s="92"/>
      <c r="P74" s="92"/>
      <c r="Q74" s="92"/>
      <c r="R74" s="92"/>
      <c r="S74" s="92"/>
      <c r="T74" s="92"/>
      <c r="U74" s="92"/>
      <c r="V74" s="92"/>
      <c r="W74" s="92"/>
      <c r="X74" s="92"/>
      <c r="Y74" s="92"/>
      <c r="Z74" s="149"/>
      <c r="AA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  <c r="BD74" s="149"/>
      <c r="BE74" s="149"/>
      <c r="BF74" s="149"/>
      <c r="BG74" s="149"/>
      <c r="BH74" s="149"/>
      <c r="BI74" s="149"/>
      <c r="BJ74" s="149"/>
      <c r="BK74" s="149"/>
      <c r="BL74" s="149"/>
      <c r="BM74" s="149"/>
      <c r="BN74" s="149"/>
      <c r="BO74" s="149"/>
      <c r="BP74" s="149"/>
      <c r="BQ74" s="149"/>
      <c r="BR74" s="149"/>
      <c r="BS74" s="149"/>
      <c r="BT74" s="149"/>
      <c r="BU74" s="149"/>
      <c r="BV74" s="149"/>
      <c r="BW74" s="149"/>
      <c r="BX74" s="149"/>
      <c r="BY74" s="149"/>
      <c r="BZ74" s="149"/>
      <c r="CA74" s="149"/>
      <c r="CB74" s="149"/>
      <c r="CC74" s="149"/>
      <c r="CD74" s="149"/>
      <c r="CE74" s="149"/>
      <c r="CF74" s="149"/>
      <c r="CG74" s="149"/>
      <c r="CH74" s="149"/>
      <c r="CI74" s="149"/>
      <c r="CJ74" s="149"/>
      <c r="CK74" s="149"/>
      <c r="CL74" s="149"/>
      <c r="CM74" s="149"/>
      <c r="CN74" s="149"/>
      <c r="CO74" s="149"/>
      <c r="CP74" s="149"/>
      <c r="CQ74" s="149"/>
      <c r="CR74" s="149"/>
      <c r="CS74" s="149"/>
      <c r="CT74" s="149"/>
      <c r="CU74" s="149"/>
      <c r="CV74" s="149"/>
      <c r="CW74" s="149"/>
      <c r="CX74" s="149"/>
      <c r="CY74" s="144"/>
    </row>
    <row r="75" spans="1:103" ht="18" customHeight="1">
      <c r="A75" s="276"/>
      <c r="B75" s="170" t="s">
        <v>79</v>
      </c>
      <c r="C75" s="39" t="s">
        <v>173</v>
      </c>
      <c r="D75" s="215">
        <v>2839.2</v>
      </c>
      <c r="E75" s="33" t="s">
        <v>439</v>
      </c>
      <c r="F75" s="228">
        <v>6</v>
      </c>
      <c r="G75" s="228">
        <v>3</v>
      </c>
      <c r="H75" s="228">
        <v>0</v>
      </c>
      <c r="I75" s="22">
        <v>0</v>
      </c>
      <c r="J75" s="75">
        <f t="shared" si="6"/>
        <v>0</v>
      </c>
      <c r="K75" s="148"/>
      <c r="L75" s="89">
        <f t="shared" si="7"/>
        <v>0</v>
      </c>
      <c r="M75" s="92">
        <f t="shared" si="4"/>
        <v>0</v>
      </c>
      <c r="N75" s="92">
        <f t="shared" si="5"/>
        <v>0</v>
      </c>
      <c r="O75" s="92"/>
      <c r="P75" s="92"/>
      <c r="Q75" s="92"/>
      <c r="R75" s="92"/>
      <c r="S75" s="92"/>
      <c r="T75" s="92"/>
      <c r="U75" s="92"/>
      <c r="V75" s="92"/>
      <c r="W75" s="92"/>
      <c r="X75" s="92"/>
      <c r="Y75" s="92"/>
      <c r="Z75" s="149"/>
      <c r="AA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  <c r="BA75" s="149"/>
      <c r="BB75" s="149"/>
      <c r="BC75" s="149"/>
      <c r="BD75" s="149"/>
      <c r="BE75" s="149"/>
      <c r="BF75" s="149"/>
      <c r="BG75" s="149"/>
      <c r="BH75" s="149"/>
      <c r="BI75" s="149"/>
      <c r="BJ75" s="149"/>
      <c r="BK75" s="149"/>
      <c r="BL75" s="149"/>
      <c r="BM75" s="149"/>
      <c r="BN75" s="149"/>
      <c r="BO75" s="149"/>
      <c r="BP75" s="149"/>
      <c r="BQ75" s="149"/>
      <c r="BR75" s="149"/>
      <c r="BS75" s="149"/>
      <c r="BT75" s="149"/>
      <c r="BU75" s="149"/>
      <c r="BV75" s="149"/>
      <c r="BW75" s="149"/>
      <c r="BX75" s="149"/>
      <c r="BY75" s="149"/>
      <c r="BZ75" s="149"/>
      <c r="CA75" s="149"/>
      <c r="CB75" s="149"/>
      <c r="CC75" s="149"/>
      <c r="CD75" s="149"/>
      <c r="CE75" s="149"/>
      <c r="CF75" s="149"/>
      <c r="CG75" s="149"/>
      <c r="CH75" s="149"/>
      <c r="CI75" s="149"/>
      <c r="CJ75" s="149"/>
      <c r="CK75" s="149"/>
      <c r="CL75" s="149"/>
      <c r="CM75" s="149"/>
      <c r="CN75" s="149"/>
      <c r="CO75" s="149"/>
      <c r="CP75" s="149"/>
      <c r="CQ75" s="149"/>
      <c r="CR75" s="149"/>
      <c r="CS75" s="149"/>
      <c r="CT75" s="149"/>
      <c r="CU75" s="149"/>
      <c r="CV75" s="149"/>
      <c r="CW75" s="149"/>
      <c r="CX75" s="149"/>
      <c r="CY75" s="144"/>
    </row>
    <row r="76" spans="1:103" ht="18" customHeight="1">
      <c r="A76" s="276"/>
      <c r="B76" s="169" t="s">
        <v>80</v>
      </c>
      <c r="C76" s="32" t="s">
        <v>169</v>
      </c>
      <c r="D76" s="215">
        <v>3411.2</v>
      </c>
      <c r="E76" s="32" t="s">
        <v>439</v>
      </c>
      <c r="F76" s="229">
        <v>8</v>
      </c>
      <c r="G76" s="229">
        <v>3</v>
      </c>
      <c r="H76" s="229">
        <v>1</v>
      </c>
      <c r="I76" s="18">
        <v>0</v>
      </c>
      <c r="J76" s="74">
        <f t="shared" si="6"/>
        <v>0</v>
      </c>
      <c r="K76" s="148"/>
      <c r="L76" s="89">
        <f t="shared" si="7"/>
        <v>0</v>
      </c>
      <c r="M76" s="92">
        <f t="shared" si="4"/>
        <v>0</v>
      </c>
      <c r="N76" s="92">
        <f t="shared" si="5"/>
        <v>0</v>
      </c>
      <c r="O76" s="92"/>
      <c r="P76" s="92"/>
      <c r="Q76" s="92"/>
      <c r="R76" s="92"/>
      <c r="S76" s="92"/>
      <c r="T76" s="92"/>
      <c r="U76" s="92"/>
      <c r="V76" s="92"/>
      <c r="W76" s="92"/>
      <c r="X76" s="92"/>
      <c r="Y76" s="92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  <c r="BI76" s="149"/>
      <c r="BJ76" s="149"/>
      <c r="BK76" s="149"/>
      <c r="BL76" s="149"/>
      <c r="BM76" s="149"/>
      <c r="BN76" s="149"/>
      <c r="BO76" s="149"/>
      <c r="BP76" s="149"/>
      <c r="BQ76" s="149"/>
      <c r="BR76" s="149"/>
      <c r="BS76" s="149"/>
      <c r="BT76" s="149"/>
      <c r="BU76" s="149"/>
      <c r="BV76" s="149"/>
      <c r="BW76" s="149"/>
      <c r="BX76" s="149"/>
      <c r="BY76" s="149"/>
      <c r="BZ76" s="149"/>
      <c r="CA76" s="149"/>
      <c r="CB76" s="149"/>
      <c r="CC76" s="149"/>
      <c r="CD76" s="149"/>
      <c r="CE76" s="149"/>
      <c r="CF76" s="149"/>
      <c r="CG76" s="149"/>
      <c r="CH76" s="149"/>
      <c r="CI76" s="149"/>
      <c r="CJ76" s="149"/>
      <c r="CK76" s="149"/>
      <c r="CL76" s="149"/>
      <c r="CM76" s="149"/>
      <c r="CN76" s="149"/>
      <c r="CO76" s="149"/>
      <c r="CP76" s="149"/>
      <c r="CQ76" s="149"/>
      <c r="CR76" s="149"/>
      <c r="CS76" s="149"/>
      <c r="CT76" s="149"/>
      <c r="CU76" s="149"/>
      <c r="CV76" s="149"/>
      <c r="CW76" s="149"/>
      <c r="CX76" s="149"/>
      <c r="CY76" s="144"/>
    </row>
    <row r="77" spans="1:103" ht="18" customHeight="1">
      <c r="A77" s="276"/>
      <c r="B77" s="170" t="s">
        <v>81</v>
      </c>
      <c r="C77" s="39" t="s">
        <v>174</v>
      </c>
      <c r="D77" s="215">
        <v>2371.1999999999998</v>
      </c>
      <c r="E77" s="33" t="s">
        <v>439</v>
      </c>
      <c r="F77" s="228">
        <v>6</v>
      </c>
      <c r="G77" s="228">
        <v>0</v>
      </c>
      <c r="H77" s="228">
        <v>3</v>
      </c>
      <c r="I77" s="22">
        <v>0</v>
      </c>
      <c r="J77" s="75">
        <f t="shared" si="6"/>
        <v>0</v>
      </c>
      <c r="K77" s="148"/>
      <c r="L77" s="89">
        <f t="shared" si="7"/>
        <v>0</v>
      </c>
      <c r="M77" s="92">
        <f t="shared" si="4"/>
        <v>0</v>
      </c>
      <c r="N77" s="92">
        <f t="shared" si="5"/>
        <v>0</v>
      </c>
      <c r="O77" s="92"/>
      <c r="P77" s="92"/>
      <c r="Q77" s="92"/>
      <c r="R77" s="92"/>
      <c r="S77" s="92"/>
      <c r="T77" s="92"/>
      <c r="U77" s="92"/>
      <c r="V77" s="92"/>
      <c r="W77" s="92"/>
      <c r="X77" s="92"/>
      <c r="Y77" s="92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  <c r="BP77" s="149"/>
      <c r="BQ77" s="149"/>
      <c r="BR77" s="149"/>
      <c r="BS77" s="149"/>
      <c r="BT77" s="149"/>
      <c r="BU77" s="149"/>
      <c r="BV77" s="149"/>
      <c r="BW77" s="149"/>
      <c r="BX77" s="149"/>
      <c r="BY77" s="149"/>
      <c r="BZ77" s="149"/>
      <c r="CA77" s="149"/>
      <c r="CB77" s="149"/>
      <c r="CC77" s="149"/>
      <c r="CD77" s="149"/>
      <c r="CE77" s="149"/>
      <c r="CF77" s="149"/>
      <c r="CG77" s="149"/>
      <c r="CH77" s="149"/>
      <c r="CI77" s="149"/>
      <c r="CJ77" s="149"/>
      <c r="CK77" s="149"/>
      <c r="CL77" s="149"/>
      <c r="CM77" s="149"/>
      <c r="CN77" s="149"/>
      <c r="CO77" s="149"/>
      <c r="CP77" s="149"/>
      <c r="CQ77" s="149"/>
      <c r="CR77" s="149"/>
      <c r="CS77" s="149"/>
      <c r="CT77" s="149"/>
      <c r="CU77" s="149"/>
      <c r="CV77" s="149"/>
      <c r="CW77" s="149"/>
      <c r="CX77" s="149"/>
      <c r="CY77" s="144"/>
    </row>
    <row r="78" spans="1:103" ht="18" customHeight="1">
      <c r="A78" s="276"/>
      <c r="B78" s="169" t="s">
        <v>82</v>
      </c>
      <c r="C78" s="32" t="s">
        <v>175</v>
      </c>
      <c r="D78" s="215">
        <v>3099.2</v>
      </c>
      <c r="E78" s="32" t="s">
        <v>439</v>
      </c>
      <c r="F78" s="229">
        <v>8</v>
      </c>
      <c r="G78" s="229">
        <v>1</v>
      </c>
      <c r="H78" s="229">
        <v>3</v>
      </c>
      <c r="I78" s="18">
        <v>0</v>
      </c>
      <c r="J78" s="74">
        <f t="shared" si="6"/>
        <v>0</v>
      </c>
      <c r="K78" s="148"/>
      <c r="L78" s="89">
        <f t="shared" si="7"/>
        <v>0</v>
      </c>
      <c r="M78" s="92">
        <f t="shared" si="4"/>
        <v>0</v>
      </c>
      <c r="N78" s="92">
        <f t="shared" si="5"/>
        <v>0</v>
      </c>
      <c r="O78" s="92"/>
      <c r="P78" s="92"/>
      <c r="Q78" s="92"/>
      <c r="R78" s="92"/>
      <c r="S78" s="92"/>
      <c r="T78" s="92"/>
      <c r="U78" s="92"/>
      <c r="V78" s="92"/>
      <c r="W78" s="92"/>
      <c r="X78" s="92"/>
      <c r="Y78" s="92"/>
      <c r="Z78" s="149"/>
      <c r="AA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  <c r="BP78" s="149"/>
      <c r="BQ78" s="149"/>
      <c r="BR78" s="149"/>
      <c r="BS78" s="149"/>
      <c r="BT78" s="149"/>
      <c r="BU78" s="149"/>
      <c r="BV78" s="149"/>
      <c r="BW78" s="149"/>
      <c r="BX78" s="149"/>
      <c r="BY78" s="149"/>
      <c r="BZ78" s="149"/>
      <c r="CA78" s="149"/>
      <c r="CB78" s="149"/>
      <c r="CC78" s="149"/>
      <c r="CD78" s="149"/>
      <c r="CE78" s="149"/>
      <c r="CF78" s="149"/>
      <c r="CG78" s="149"/>
      <c r="CH78" s="149"/>
      <c r="CI78" s="149"/>
      <c r="CJ78" s="149"/>
      <c r="CK78" s="149"/>
      <c r="CL78" s="149"/>
      <c r="CM78" s="149"/>
      <c r="CN78" s="149"/>
      <c r="CO78" s="149"/>
      <c r="CP78" s="149"/>
      <c r="CQ78" s="149"/>
      <c r="CR78" s="149"/>
      <c r="CS78" s="149"/>
      <c r="CT78" s="149"/>
      <c r="CU78" s="149"/>
      <c r="CV78" s="149"/>
      <c r="CW78" s="149"/>
      <c r="CX78" s="149"/>
      <c r="CY78" s="144"/>
    </row>
    <row r="79" spans="1:103" ht="18" customHeight="1">
      <c r="A79" s="276"/>
      <c r="B79" s="170" t="s">
        <v>83</v>
      </c>
      <c r="C79" s="39" t="s">
        <v>176</v>
      </c>
      <c r="D79" s="215">
        <v>3255.2</v>
      </c>
      <c r="E79" s="33" t="s">
        <v>439</v>
      </c>
      <c r="F79" s="228">
        <v>8</v>
      </c>
      <c r="G79" s="228">
        <v>2</v>
      </c>
      <c r="H79" s="228">
        <v>2</v>
      </c>
      <c r="I79" s="22">
        <v>0</v>
      </c>
      <c r="J79" s="75">
        <f t="shared" si="6"/>
        <v>0</v>
      </c>
      <c r="K79" s="148"/>
      <c r="L79" s="89">
        <f t="shared" si="7"/>
        <v>0</v>
      </c>
      <c r="M79" s="92">
        <f t="shared" si="4"/>
        <v>0</v>
      </c>
      <c r="N79" s="92">
        <f t="shared" si="5"/>
        <v>0</v>
      </c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149"/>
      <c r="AA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U79" s="149"/>
      <c r="AV79" s="149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  <c r="BP79" s="149"/>
      <c r="BQ79" s="149"/>
      <c r="BR79" s="149"/>
      <c r="BS79" s="149"/>
      <c r="BT79" s="149"/>
      <c r="BU79" s="149"/>
      <c r="BV79" s="149"/>
      <c r="BW79" s="149"/>
      <c r="BX79" s="149"/>
      <c r="BY79" s="149"/>
      <c r="BZ79" s="149"/>
      <c r="CA79" s="149"/>
      <c r="CB79" s="149"/>
      <c r="CC79" s="149"/>
      <c r="CD79" s="149"/>
      <c r="CE79" s="149"/>
      <c r="CF79" s="149"/>
      <c r="CG79" s="149"/>
      <c r="CH79" s="149"/>
      <c r="CI79" s="149"/>
      <c r="CJ79" s="149"/>
      <c r="CK79" s="149"/>
      <c r="CL79" s="149"/>
      <c r="CM79" s="149"/>
      <c r="CN79" s="149"/>
      <c r="CO79" s="149"/>
      <c r="CP79" s="149"/>
      <c r="CQ79" s="149"/>
      <c r="CR79" s="149"/>
      <c r="CS79" s="149"/>
      <c r="CT79" s="149"/>
      <c r="CU79" s="149"/>
      <c r="CV79" s="149"/>
      <c r="CW79" s="149"/>
      <c r="CX79" s="149"/>
      <c r="CY79" s="144"/>
    </row>
    <row r="80" spans="1:103" ht="18" customHeight="1">
      <c r="A80" s="276"/>
      <c r="B80" s="169" t="s">
        <v>84</v>
      </c>
      <c r="C80" s="32" t="s">
        <v>177</v>
      </c>
      <c r="D80" s="215">
        <v>3411.2</v>
      </c>
      <c r="E80" s="32" t="s">
        <v>439</v>
      </c>
      <c r="F80" s="229">
        <v>8</v>
      </c>
      <c r="G80" s="229">
        <v>3</v>
      </c>
      <c r="H80" s="229">
        <v>1</v>
      </c>
      <c r="I80" s="18">
        <v>0</v>
      </c>
      <c r="J80" s="74">
        <f t="shared" si="6"/>
        <v>0</v>
      </c>
      <c r="K80" s="148"/>
      <c r="L80" s="89">
        <f t="shared" si="7"/>
        <v>0</v>
      </c>
      <c r="M80" s="92">
        <f t="shared" si="4"/>
        <v>0</v>
      </c>
      <c r="N80" s="92">
        <f t="shared" si="5"/>
        <v>0</v>
      </c>
      <c r="O80" s="92"/>
      <c r="P80" s="92"/>
      <c r="Q80" s="92"/>
      <c r="R80" s="92"/>
      <c r="S80" s="92"/>
      <c r="T80" s="92"/>
      <c r="U80" s="92"/>
      <c r="V80" s="92"/>
      <c r="W80" s="92"/>
      <c r="X80" s="92"/>
      <c r="Y80" s="92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O80" s="149"/>
      <c r="AP80" s="149"/>
      <c r="AQ80" s="149"/>
      <c r="AR80" s="149"/>
      <c r="AS80" s="149"/>
      <c r="AT80" s="149"/>
      <c r="AU80" s="149"/>
      <c r="AV80" s="149"/>
      <c r="AW80" s="149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  <c r="BI80" s="149"/>
      <c r="BJ80" s="149"/>
      <c r="BK80" s="149"/>
      <c r="BL80" s="149"/>
      <c r="BM80" s="149"/>
      <c r="BN80" s="149"/>
      <c r="BO80" s="149"/>
      <c r="BP80" s="149"/>
      <c r="BQ80" s="149"/>
      <c r="BR80" s="149"/>
      <c r="BS80" s="149"/>
      <c r="BT80" s="149"/>
      <c r="BU80" s="149"/>
      <c r="BV80" s="149"/>
      <c r="BW80" s="149"/>
      <c r="BX80" s="149"/>
      <c r="BY80" s="149"/>
      <c r="BZ80" s="149"/>
      <c r="CA80" s="149"/>
      <c r="CB80" s="149"/>
      <c r="CC80" s="149"/>
      <c r="CD80" s="149"/>
      <c r="CE80" s="149"/>
      <c r="CF80" s="149"/>
      <c r="CG80" s="149"/>
      <c r="CH80" s="149"/>
      <c r="CI80" s="149"/>
      <c r="CJ80" s="149"/>
      <c r="CK80" s="149"/>
      <c r="CL80" s="149"/>
      <c r="CM80" s="149"/>
      <c r="CN80" s="149"/>
      <c r="CO80" s="149"/>
      <c r="CP80" s="149"/>
      <c r="CQ80" s="149"/>
      <c r="CR80" s="149"/>
      <c r="CS80" s="149"/>
      <c r="CT80" s="149"/>
      <c r="CU80" s="149"/>
      <c r="CV80" s="149"/>
      <c r="CW80" s="149"/>
      <c r="CX80" s="149"/>
      <c r="CY80" s="144"/>
    </row>
    <row r="81" spans="1:246" ht="18" customHeight="1">
      <c r="A81" s="276"/>
      <c r="B81" s="170" t="s">
        <v>85</v>
      </c>
      <c r="C81" s="39" t="s">
        <v>178</v>
      </c>
      <c r="D81" s="215">
        <v>3567.2</v>
      </c>
      <c r="E81" s="33" t="s">
        <v>439</v>
      </c>
      <c r="F81" s="228">
        <v>8</v>
      </c>
      <c r="G81" s="228">
        <v>4</v>
      </c>
      <c r="H81" s="228">
        <v>0</v>
      </c>
      <c r="I81" s="22">
        <v>0</v>
      </c>
      <c r="J81" s="75">
        <f t="shared" si="6"/>
        <v>0</v>
      </c>
      <c r="K81" s="148"/>
      <c r="L81" s="89">
        <f t="shared" si="7"/>
        <v>0</v>
      </c>
      <c r="M81" s="92">
        <f t="shared" si="4"/>
        <v>0</v>
      </c>
      <c r="N81" s="92">
        <f t="shared" si="5"/>
        <v>0</v>
      </c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149"/>
      <c r="AA81" s="149"/>
      <c r="AB81" s="149"/>
      <c r="AC81" s="149"/>
      <c r="AD81" s="149"/>
      <c r="AE81" s="149"/>
      <c r="AF81" s="149"/>
      <c r="AG81" s="149"/>
      <c r="AH81" s="149"/>
      <c r="AI81" s="149"/>
      <c r="AJ81" s="149"/>
      <c r="AK81" s="149"/>
      <c r="AL81" s="149"/>
      <c r="AM81" s="149"/>
      <c r="AN81" s="149"/>
      <c r="AO81" s="149"/>
      <c r="AP81" s="149"/>
      <c r="AQ81" s="149"/>
      <c r="AR81" s="149"/>
      <c r="AS81" s="149"/>
      <c r="AT81" s="149"/>
      <c r="AU81" s="149"/>
      <c r="AV81" s="149"/>
      <c r="AW81" s="149"/>
      <c r="AX81" s="149"/>
      <c r="AY81" s="149"/>
      <c r="AZ81" s="149"/>
      <c r="BA81" s="149"/>
      <c r="BB81" s="149"/>
      <c r="BC81" s="149"/>
      <c r="BD81" s="149"/>
      <c r="BE81" s="149"/>
      <c r="BF81" s="149"/>
      <c r="BG81" s="149"/>
      <c r="BH81" s="149"/>
      <c r="BI81" s="149"/>
      <c r="BJ81" s="149"/>
      <c r="BK81" s="149"/>
      <c r="BL81" s="149"/>
      <c r="BM81" s="149"/>
      <c r="BN81" s="149"/>
      <c r="BO81" s="149"/>
      <c r="BP81" s="149"/>
      <c r="BQ81" s="149"/>
      <c r="BR81" s="149"/>
      <c r="BS81" s="149"/>
      <c r="BT81" s="149"/>
      <c r="BU81" s="149"/>
      <c r="BV81" s="149"/>
      <c r="BW81" s="149"/>
      <c r="BX81" s="149"/>
      <c r="BY81" s="149"/>
      <c r="BZ81" s="149"/>
      <c r="CA81" s="149"/>
      <c r="CB81" s="149"/>
      <c r="CC81" s="149"/>
      <c r="CD81" s="149"/>
      <c r="CE81" s="149"/>
      <c r="CF81" s="149"/>
      <c r="CG81" s="149"/>
      <c r="CH81" s="149"/>
      <c r="CI81" s="149"/>
      <c r="CJ81" s="149"/>
      <c r="CK81" s="149"/>
      <c r="CL81" s="149"/>
      <c r="CM81" s="149"/>
      <c r="CN81" s="149"/>
      <c r="CO81" s="149"/>
      <c r="CP81" s="149"/>
      <c r="CQ81" s="149"/>
      <c r="CR81" s="149"/>
      <c r="CS81" s="149"/>
      <c r="CT81" s="149"/>
      <c r="CU81" s="149"/>
      <c r="CV81" s="149"/>
      <c r="CW81" s="149"/>
      <c r="CX81" s="149"/>
      <c r="CY81" s="144"/>
    </row>
    <row r="82" spans="1:246" ht="18" customHeight="1">
      <c r="A82" s="276"/>
      <c r="B82" s="169" t="s">
        <v>86</v>
      </c>
      <c r="C82" s="32" t="s">
        <v>179</v>
      </c>
      <c r="D82" s="215">
        <v>2943.2</v>
      </c>
      <c r="E82" s="32" t="s">
        <v>439</v>
      </c>
      <c r="F82" s="229">
        <v>8</v>
      </c>
      <c r="G82" s="229">
        <v>0</v>
      </c>
      <c r="H82" s="229">
        <v>4</v>
      </c>
      <c r="I82" s="18">
        <v>0</v>
      </c>
      <c r="J82" s="74">
        <f t="shared" si="6"/>
        <v>0</v>
      </c>
      <c r="K82" s="148"/>
      <c r="L82" s="89">
        <f t="shared" si="7"/>
        <v>0</v>
      </c>
      <c r="M82" s="92">
        <f t="shared" si="4"/>
        <v>0</v>
      </c>
      <c r="N82" s="92">
        <f t="shared" si="5"/>
        <v>0</v>
      </c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149"/>
      <c r="AA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U82" s="149"/>
      <c r="AV82" s="149"/>
      <c r="AW82" s="149"/>
      <c r="AX82" s="149"/>
      <c r="AY82" s="149"/>
      <c r="AZ82" s="149"/>
      <c r="BA82" s="149"/>
      <c r="BB82" s="149"/>
      <c r="BC82" s="149"/>
      <c r="BD82" s="149"/>
      <c r="BE82" s="149"/>
      <c r="BF82" s="149"/>
      <c r="BG82" s="149"/>
      <c r="BH82" s="149"/>
      <c r="BI82" s="149"/>
      <c r="BJ82" s="149"/>
      <c r="BK82" s="149"/>
      <c r="BL82" s="149"/>
      <c r="BM82" s="149"/>
      <c r="BN82" s="149"/>
      <c r="BO82" s="149"/>
      <c r="BP82" s="149"/>
      <c r="BQ82" s="149"/>
      <c r="BR82" s="149"/>
      <c r="BS82" s="149"/>
      <c r="BT82" s="149"/>
      <c r="BU82" s="149"/>
      <c r="BV82" s="149"/>
      <c r="BW82" s="149"/>
      <c r="BX82" s="149"/>
      <c r="BY82" s="149"/>
      <c r="BZ82" s="149"/>
      <c r="CA82" s="149"/>
      <c r="CB82" s="149"/>
      <c r="CC82" s="149"/>
      <c r="CD82" s="149"/>
      <c r="CE82" s="149"/>
      <c r="CF82" s="149"/>
      <c r="CG82" s="149"/>
      <c r="CH82" s="149"/>
      <c r="CI82" s="149"/>
      <c r="CJ82" s="149"/>
      <c r="CK82" s="149"/>
      <c r="CL82" s="149"/>
      <c r="CM82" s="149"/>
      <c r="CN82" s="149"/>
      <c r="CO82" s="149"/>
      <c r="CP82" s="149"/>
      <c r="CQ82" s="149"/>
      <c r="CR82" s="149"/>
      <c r="CS82" s="149"/>
      <c r="CT82" s="149"/>
      <c r="CU82" s="149"/>
      <c r="CV82" s="149"/>
      <c r="CW82" s="149"/>
      <c r="CX82" s="149"/>
      <c r="CY82" s="144"/>
    </row>
    <row r="83" spans="1:246" s="34" customFormat="1" ht="21" customHeight="1">
      <c r="A83" s="138"/>
      <c r="B83" s="121" t="s">
        <v>142</v>
      </c>
      <c r="C83" s="117"/>
      <c r="D83" s="219"/>
      <c r="E83" s="117"/>
      <c r="F83" s="117"/>
      <c r="G83" s="117"/>
      <c r="H83" s="117"/>
      <c r="I83" s="139"/>
      <c r="J83" s="73"/>
      <c r="K83" s="147"/>
      <c r="L83" s="92">
        <f>SUM(L34:L82)</f>
        <v>0</v>
      </c>
      <c r="M83" s="92">
        <f>SUM(M34:M82)</f>
        <v>0</v>
      </c>
      <c r="N83" s="92">
        <f>SUM(N34:N82)</f>
        <v>0</v>
      </c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1"/>
      <c r="CZ83" s="41"/>
      <c r="DA83" s="41"/>
      <c r="DB83" s="41"/>
      <c r="DC83" s="41"/>
      <c r="DD83" s="41"/>
      <c r="DE83" s="41"/>
      <c r="DF83" s="41"/>
      <c r="DG83" s="41"/>
      <c r="DH83" s="41"/>
      <c r="DI83" s="41"/>
      <c r="DJ83" s="41"/>
      <c r="DK83" s="41"/>
      <c r="DL83" s="41"/>
      <c r="DM83" s="41"/>
      <c r="DN83" s="41"/>
      <c r="DO83" s="41"/>
      <c r="DP83" s="41"/>
      <c r="DQ83" s="41"/>
      <c r="DR83" s="41"/>
      <c r="DS83" s="41"/>
      <c r="DT83" s="41"/>
      <c r="DU83" s="41"/>
      <c r="DV83" s="41"/>
      <c r="DW83" s="41"/>
      <c r="DX83" s="41"/>
      <c r="DY83" s="41"/>
      <c r="DZ83" s="41"/>
      <c r="EA83" s="41"/>
      <c r="EB83" s="41"/>
      <c r="EC83" s="41"/>
      <c r="ED83" s="41"/>
      <c r="EE83" s="41"/>
      <c r="EF83" s="41"/>
      <c r="EG83" s="41"/>
      <c r="EH83" s="41"/>
      <c r="EI83" s="41"/>
      <c r="EJ83" s="41"/>
      <c r="EK83" s="41"/>
      <c r="EL83" s="41"/>
      <c r="EM83" s="41"/>
      <c r="EN83" s="41"/>
      <c r="EO83" s="41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41"/>
      <c r="FC83" s="41"/>
      <c r="FD83" s="41"/>
      <c r="FE83" s="41"/>
      <c r="FF83" s="41"/>
      <c r="FG83" s="41"/>
      <c r="FH83" s="41"/>
      <c r="FI83" s="41"/>
      <c r="FJ83" s="41"/>
      <c r="FK83" s="41"/>
      <c r="FL83" s="41"/>
      <c r="FM83" s="41"/>
      <c r="FN83" s="41"/>
      <c r="FO83" s="41"/>
      <c r="FP83" s="41"/>
      <c r="FQ83" s="41"/>
      <c r="FR83" s="41"/>
      <c r="FS83" s="41"/>
      <c r="FT83" s="41"/>
      <c r="FU83" s="41"/>
      <c r="FV83" s="41"/>
      <c r="FW83" s="41"/>
      <c r="FX83" s="41"/>
      <c r="FY83" s="41"/>
      <c r="FZ83" s="41"/>
      <c r="GA83" s="41"/>
      <c r="GB83" s="41"/>
      <c r="GC83" s="41"/>
      <c r="GD83" s="41"/>
      <c r="GE83" s="41"/>
      <c r="GF83" s="41"/>
      <c r="GG83" s="41"/>
      <c r="GH83" s="41"/>
      <c r="GI83" s="41"/>
      <c r="GJ83" s="41"/>
      <c r="GK83" s="41"/>
      <c r="GL83" s="41"/>
      <c r="GM83" s="41"/>
      <c r="GN83" s="41"/>
      <c r="GO83" s="41"/>
      <c r="GP83" s="41"/>
      <c r="GQ83" s="41"/>
      <c r="GR83" s="41"/>
      <c r="GS83" s="41"/>
      <c r="GT83" s="41"/>
      <c r="GU83" s="41"/>
      <c r="GV83" s="41"/>
      <c r="GW83" s="41"/>
      <c r="GX83" s="41"/>
      <c r="GY83" s="41"/>
      <c r="GZ83" s="41"/>
      <c r="HA83" s="41"/>
      <c r="HB83" s="41"/>
      <c r="HC83" s="41"/>
      <c r="HD83" s="41"/>
      <c r="HE83" s="41"/>
      <c r="HF83" s="41"/>
      <c r="HG83" s="41"/>
      <c r="HH83" s="41"/>
      <c r="HI83" s="41"/>
      <c r="HJ83" s="41"/>
      <c r="HK83" s="41"/>
      <c r="HL83" s="41"/>
      <c r="HM83" s="41"/>
      <c r="HN83" s="41"/>
      <c r="HO83" s="41"/>
      <c r="HP83" s="41"/>
      <c r="HQ83" s="41"/>
      <c r="HR83" s="41"/>
      <c r="HS83" s="41"/>
      <c r="HT83" s="41"/>
      <c r="HU83" s="41"/>
      <c r="HV83" s="41"/>
      <c r="HW83" s="41"/>
      <c r="HX83" s="41"/>
      <c r="HY83" s="41"/>
      <c r="HZ83" s="41"/>
      <c r="IA83" s="41"/>
      <c r="IB83" s="41"/>
      <c r="IC83" s="41"/>
      <c r="ID83" s="41"/>
      <c r="IE83" s="41"/>
      <c r="IF83" s="41"/>
      <c r="IG83" s="41"/>
      <c r="IH83" s="41"/>
      <c r="II83" s="41"/>
      <c r="IJ83" s="41"/>
      <c r="IK83" s="41"/>
      <c r="IL83" s="41"/>
    </row>
    <row r="84" spans="1:246" s="19" customFormat="1" ht="18" customHeight="1">
      <c r="A84" s="273" t="s">
        <v>751</v>
      </c>
      <c r="B84" s="170" t="s">
        <v>49</v>
      </c>
      <c r="C84" s="30" t="s">
        <v>139</v>
      </c>
      <c r="D84" s="215">
        <v>23.25</v>
      </c>
      <c r="E84" s="33" t="s">
        <v>138</v>
      </c>
      <c r="F84" s="33"/>
      <c r="G84" s="33"/>
      <c r="H84" s="33"/>
      <c r="I84" s="31">
        <v>0</v>
      </c>
      <c r="J84" s="75">
        <f>I84*D84</f>
        <v>0</v>
      </c>
      <c r="K84" s="150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45"/>
      <c r="CZ84" s="36"/>
      <c r="DA84" s="36"/>
      <c r="DB84" s="36"/>
      <c r="DC84" s="36"/>
      <c r="DD84" s="36"/>
      <c r="DE84" s="36"/>
      <c r="DF84" s="36"/>
      <c r="DG84" s="36"/>
      <c r="DH84" s="36"/>
      <c r="DI84" s="36"/>
      <c r="DJ84" s="36"/>
      <c r="DK84" s="36"/>
      <c r="DL84" s="36"/>
      <c r="DM84" s="36"/>
      <c r="DN84" s="36"/>
      <c r="DO84" s="36"/>
      <c r="DP84" s="36"/>
      <c r="DQ84" s="36"/>
      <c r="DR84" s="36"/>
      <c r="DS84" s="36"/>
      <c r="DT84" s="36"/>
      <c r="DU84" s="36"/>
      <c r="DV84" s="36"/>
      <c r="DW84" s="36"/>
      <c r="DX84" s="36"/>
      <c r="DY84" s="36"/>
      <c r="DZ84" s="36"/>
      <c r="EA84" s="36"/>
      <c r="EB84" s="36"/>
      <c r="EC84" s="36"/>
      <c r="ED84" s="36"/>
      <c r="EE84" s="36"/>
      <c r="EF84" s="36"/>
      <c r="EG84" s="36"/>
      <c r="EH84" s="36"/>
      <c r="EI84" s="36"/>
      <c r="EJ84" s="36"/>
      <c r="EK84" s="36"/>
      <c r="EL84" s="36"/>
      <c r="EM84" s="36"/>
      <c r="EN84" s="36"/>
      <c r="EO84" s="36"/>
      <c r="EP84" s="36"/>
      <c r="EQ84" s="36"/>
      <c r="ER84" s="36"/>
      <c r="ES84" s="36"/>
      <c r="ET84" s="36"/>
      <c r="EU84" s="36"/>
      <c r="EV84" s="36"/>
      <c r="EW84" s="36"/>
      <c r="EX84" s="36"/>
      <c r="EY84" s="36"/>
      <c r="EZ84" s="36"/>
      <c r="FA84" s="36"/>
      <c r="FB84" s="36"/>
      <c r="FC84" s="36"/>
      <c r="FD84" s="36"/>
      <c r="FE84" s="36"/>
      <c r="FF84" s="36"/>
      <c r="FG84" s="36"/>
      <c r="FH84" s="36"/>
      <c r="FI84" s="36"/>
      <c r="FJ84" s="36"/>
      <c r="FK84" s="36"/>
      <c r="FL84" s="36"/>
      <c r="FM84" s="36"/>
      <c r="FN84" s="36"/>
      <c r="FO84" s="36"/>
      <c r="FP84" s="36"/>
      <c r="FQ84" s="36"/>
      <c r="FR84" s="36"/>
      <c r="FS84" s="36"/>
      <c r="FT84" s="36"/>
      <c r="FU84" s="36"/>
      <c r="FV84" s="36"/>
      <c r="FW84" s="36"/>
      <c r="FX84" s="36"/>
      <c r="FY84" s="36"/>
      <c r="FZ84" s="36"/>
      <c r="GA84" s="36"/>
      <c r="GB84" s="36"/>
      <c r="GC84" s="36"/>
      <c r="GD84" s="36"/>
      <c r="GE84" s="36"/>
      <c r="GF84" s="36"/>
      <c r="GG84" s="36"/>
      <c r="GH84" s="36"/>
      <c r="GI84" s="36"/>
      <c r="GJ84" s="36"/>
      <c r="GK84" s="36"/>
      <c r="GL84" s="36"/>
      <c r="GM84" s="36"/>
      <c r="GN84" s="36"/>
      <c r="GO84" s="36"/>
      <c r="GP84" s="36"/>
      <c r="GQ84" s="36"/>
      <c r="GR84" s="36"/>
      <c r="GS84" s="36"/>
      <c r="GT84" s="36"/>
      <c r="GU84" s="36"/>
      <c r="GV84" s="36"/>
      <c r="GW84" s="36"/>
      <c r="GX84" s="36"/>
      <c r="GY84" s="36"/>
      <c r="GZ84" s="36"/>
      <c r="HA84" s="36"/>
      <c r="HB84" s="36"/>
      <c r="HC84" s="36"/>
      <c r="HD84" s="36"/>
      <c r="HE84" s="36"/>
      <c r="HF84" s="36"/>
      <c r="HG84" s="36"/>
      <c r="HH84" s="36"/>
      <c r="HI84" s="36"/>
      <c r="HJ84" s="36"/>
      <c r="HK84" s="36"/>
      <c r="HL84" s="36"/>
      <c r="HM84" s="36"/>
      <c r="HN84" s="36"/>
      <c r="HO84" s="36"/>
      <c r="HP84" s="36"/>
      <c r="HQ84" s="36"/>
      <c r="HR84" s="36"/>
      <c r="HS84" s="36"/>
      <c r="HT84" s="36"/>
      <c r="HU84" s="36"/>
      <c r="HV84" s="36"/>
      <c r="HW84" s="36"/>
      <c r="HX84" s="36"/>
      <c r="HY84" s="36"/>
      <c r="HZ84" s="36"/>
      <c r="IA84" s="36"/>
      <c r="IB84" s="36"/>
      <c r="IC84" s="36"/>
      <c r="ID84" s="36"/>
      <c r="IE84" s="36"/>
      <c r="IF84" s="36"/>
      <c r="IG84" s="36"/>
      <c r="IH84" s="36"/>
      <c r="II84" s="36"/>
      <c r="IJ84" s="36"/>
      <c r="IK84" s="36"/>
      <c r="IL84" s="36"/>
    </row>
    <row r="85" spans="1:246" s="19" customFormat="1" ht="18" customHeight="1">
      <c r="A85" s="273"/>
      <c r="B85" s="169" t="s">
        <v>50</v>
      </c>
      <c r="C85" s="32" t="s">
        <v>140</v>
      </c>
      <c r="D85" s="215">
        <v>22.75</v>
      </c>
      <c r="E85" s="32" t="s">
        <v>138</v>
      </c>
      <c r="F85" s="32"/>
      <c r="G85" s="32"/>
      <c r="H85" s="32"/>
      <c r="I85" s="18">
        <v>0</v>
      </c>
      <c r="J85" s="74">
        <f>I85*D85</f>
        <v>0</v>
      </c>
      <c r="K85" s="150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45"/>
      <c r="CZ85" s="36"/>
      <c r="DA85" s="36"/>
      <c r="DB85" s="36"/>
      <c r="DC85" s="36"/>
      <c r="DD85" s="36"/>
      <c r="DE85" s="36"/>
      <c r="DF85" s="36"/>
      <c r="DG85" s="36"/>
      <c r="DH85" s="36"/>
      <c r="DI85" s="36"/>
      <c r="DJ85" s="36"/>
      <c r="DK85" s="36"/>
      <c r="DL85" s="36"/>
      <c r="DM85" s="36"/>
      <c r="DN85" s="36"/>
      <c r="DO85" s="36"/>
      <c r="DP85" s="36"/>
      <c r="DQ85" s="36"/>
      <c r="DR85" s="36"/>
      <c r="DS85" s="36"/>
      <c r="DT85" s="36"/>
      <c r="DU85" s="36"/>
      <c r="DV85" s="36"/>
      <c r="DW85" s="36"/>
      <c r="DX85" s="36"/>
      <c r="DY85" s="36"/>
      <c r="DZ85" s="36"/>
      <c r="EA85" s="36"/>
      <c r="EB85" s="36"/>
      <c r="EC85" s="36"/>
      <c r="ED85" s="36"/>
      <c r="EE85" s="36"/>
      <c r="EF85" s="36"/>
      <c r="EG85" s="36"/>
      <c r="EH85" s="36"/>
      <c r="EI85" s="36"/>
      <c r="EJ85" s="36"/>
      <c r="EK85" s="36"/>
      <c r="EL85" s="36"/>
      <c r="EM85" s="36"/>
      <c r="EN85" s="36"/>
      <c r="EO85" s="36"/>
      <c r="EP85" s="36"/>
      <c r="EQ85" s="36"/>
      <c r="ER85" s="36"/>
      <c r="ES85" s="36"/>
      <c r="ET85" s="36"/>
      <c r="EU85" s="36"/>
      <c r="EV85" s="36"/>
      <c r="EW85" s="36"/>
      <c r="EX85" s="36"/>
      <c r="EY85" s="36"/>
      <c r="EZ85" s="36"/>
      <c r="FA85" s="36"/>
      <c r="FB85" s="36"/>
      <c r="FC85" s="36"/>
      <c r="FD85" s="36"/>
      <c r="FE85" s="36"/>
      <c r="FF85" s="36"/>
      <c r="FG85" s="36"/>
      <c r="FH85" s="36"/>
      <c r="FI85" s="36"/>
      <c r="FJ85" s="36"/>
      <c r="FK85" s="36"/>
      <c r="FL85" s="36"/>
      <c r="FM85" s="36"/>
      <c r="FN85" s="36"/>
      <c r="FO85" s="36"/>
      <c r="FP85" s="36"/>
      <c r="FQ85" s="36"/>
      <c r="FR85" s="36"/>
      <c r="FS85" s="36"/>
      <c r="FT85" s="36"/>
      <c r="FU85" s="36"/>
      <c r="FV85" s="36"/>
      <c r="FW85" s="36"/>
      <c r="FX85" s="36"/>
      <c r="FY85" s="36"/>
      <c r="FZ85" s="36"/>
      <c r="GA85" s="36"/>
      <c r="GB85" s="36"/>
      <c r="GC85" s="36"/>
      <c r="GD85" s="36"/>
      <c r="GE85" s="36"/>
      <c r="GF85" s="36"/>
      <c r="GG85" s="36"/>
      <c r="GH85" s="36"/>
      <c r="GI85" s="36"/>
      <c r="GJ85" s="36"/>
      <c r="GK85" s="36"/>
      <c r="GL85" s="36"/>
      <c r="GM85" s="36"/>
      <c r="GN85" s="36"/>
      <c r="GO85" s="36"/>
      <c r="GP85" s="36"/>
      <c r="GQ85" s="36"/>
      <c r="GR85" s="36"/>
      <c r="GS85" s="36"/>
      <c r="GT85" s="36"/>
      <c r="GU85" s="36"/>
      <c r="GV85" s="36"/>
      <c r="GW85" s="36"/>
      <c r="GX85" s="36"/>
      <c r="GY85" s="36"/>
      <c r="GZ85" s="36"/>
      <c r="HA85" s="36"/>
      <c r="HB85" s="36"/>
      <c r="HC85" s="36"/>
      <c r="HD85" s="36"/>
      <c r="HE85" s="36"/>
      <c r="HF85" s="36"/>
      <c r="HG85" s="36"/>
      <c r="HH85" s="36"/>
      <c r="HI85" s="36"/>
      <c r="HJ85" s="36"/>
      <c r="HK85" s="36"/>
      <c r="HL85" s="36"/>
      <c r="HM85" s="36"/>
      <c r="HN85" s="36"/>
      <c r="HO85" s="36"/>
      <c r="HP85" s="36"/>
      <c r="HQ85" s="36"/>
      <c r="HR85" s="36"/>
      <c r="HS85" s="36"/>
      <c r="HT85" s="36"/>
      <c r="HU85" s="36"/>
      <c r="HV85" s="36"/>
      <c r="HW85" s="36"/>
      <c r="HX85" s="36"/>
      <c r="HY85" s="36"/>
      <c r="HZ85" s="36"/>
      <c r="IA85" s="36"/>
      <c r="IB85" s="36"/>
      <c r="IC85" s="36"/>
      <c r="ID85" s="36"/>
      <c r="IE85" s="36"/>
      <c r="IF85" s="36"/>
      <c r="IG85" s="36"/>
      <c r="IH85" s="36"/>
      <c r="II85" s="36"/>
      <c r="IJ85" s="36"/>
      <c r="IK85" s="36"/>
      <c r="IL85" s="36"/>
    </row>
    <row r="86" spans="1:246" s="19" customFormat="1" ht="18" customHeight="1">
      <c r="A86" s="273"/>
      <c r="B86" s="170" t="s">
        <v>51</v>
      </c>
      <c r="C86" s="30" t="s">
        <v>141</v>
      </c>
      <c r="D86" s="215">
        <v>21.1</v>
      </c>
      <c r="E86" s="33" t="s">
        <v>138</v>
      </c>
      <c r="F86" s="33"/>
      <c r="G86" s="33"/>
      <c r="H86" s="33"/>
      <c r="I86" s="31">
        <v>0</v>
      </c>
      <c r="J86" s="75">
        <f>I86*D86</f>
        <v>0</v>
      </c>
      <c r="K86" s="150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152"/>
      <c r="AA86" s="152"/>
      <c r="AB86" s="152"/>
      <c r="AC86" s="152"/>
      <c r="AD86" s="152"/>
      <c r="AE86" s="152"/>
      <c r="AF86" s="152"/>
      <c r="AG86" s="152"/>
      <c r="AH86" s="152"/>
      <c r="AI86" s="152"/>
      <c r="AJ86" s="152"/>
      <c r="AK86" s="152"/>
      <c r="AL86" s="152"/>
      <c r="AM86" s="152"/>
      <c r="AN86" s="152"/>
      <c r="AO86" s="152"/>
      <c r="AP86" s="152"/>
      <c r="AQ86" s="152"/>
      <c r="AR86" s="152"/>
      <c r="AS86" s="152"/>
      <c r="AT86" s="152"/>
      <c r="AU86" s="152"/>
      <c r="AV86" s="152"/>
      <c r="AW86" s="152"/>
      <c r="AX86" s="152"/>
      <c r="AY86" s="152"/>
      <c r="AZ86" s="152"/>
      <c r="BA86" s="152"/>
      <c r="BB86" s="152"/>
      <c r="BC86" s="152"/>
      <c r="BD86" s="152"/>
      <c r="BE86" s="152"/>
      <c r="BF86" s="152"/>
      <c r="BG86" s="152"/>
      <c r="BH86" s="152"/>
      <c r="BI86" s="152"/>
      <c r="BJ86" s="152"/>
      <c r="BK86" s="152"/>
      <c r="BL86" s="152"/>
      <c r="BM86" s="152"/>
      <c r="BN86" s="152"/>
      <c r="BO86" s="152"/>
      <c r="BP86" s="152"/>
      <c r="BQ86" s="152"/>
      <c r="BR86" s="152"/>
      <c r="BS86" s="152"/>
      <c r="BT86" s="152"/>
      <c r="BU86" s="152"/>
      <c r="BV86" s="152"/>
      <c r="BW86" s="152"/>
      <c r="BX86" s="152"/>
      <c r="BY86" s="152"/>
      <c r="BZ86" s="152"/>
      <c r="CA86" s="152"/>
      <c r="CB86" s="152"/>
      <c r="CC86" s="152"/>
      <c r="CD86" s="152"/>
      <c r="CE86" s="152"/>
      <c r="CF86" s="152"/>
      <c r="CG86" s="152"/>
      <c r="CH86" s="152"/>
      <c r="CI86" s="152"/>
      <c r="CJ86" s="152"/>
      <c r="CK86" s="152"/>
      <c r="CL86" s="152"/>
      <c r="CM86" s="152"/>
      <c r="CN86" s="152"/>
      <c r="CO86" s="152"/>
      <c r="CP86" s="152"/>
      <c r="CQ86" s="152"/>
      <c r="CR86" s="152"/>
      <c r="CS86" s="152"/>
      <c r="CT86" s="152"/>
      <c r="CU86" s="152"/>
      <c r="CV86" s="152"/>
      <c r="CW86" s="152"/>
      <c r="CX86" s="152"/>
      <c r="CY86" s="145"/>
      <c r="CZ86" s="36"/>
      <c r="DA86" s="36"/>
      <c r="DB86" s="36"/>
      <c r="DC86" s="36"/>
      <c r="DD86" s="36"/>
      <c r="DE86" s="36"/>
      <c r="DF86" s="36"/>
      <c r="DG86" s="36"/>
      <c r="DH86" s="36"/>
      <c r="DI86" s="36"/>
      <c r="DJ86" s="36"/>
      <c r="DK86" s="36"/>
      <c r="DL86" s="36"/>
      <c r="DM86" s="36"/>
      <c r="DN86" s="36"/>
      <c r="DO86" s="36"/>
      <c r="DP86" s="36"/>
      <c r="DQ86" s="36"/>
      <c r="DR86" s="36"/>
      <c r="DS86" s="36"/>
      <c r="DT86" s="36"/>
      <c r="DU86" s="36"/>
      <c r="DV86" s="36"/>
      <c r="DW86" s="36"/>
      <c r="DX86" s="36"/>
      <c r="DY86" s="36"/>
      <c r="DZ86" s="36"/>
      <c r="EA86" s="36"/>
      <c r="EB86" s="36"/>
      <c r="EC86" s="36"/>
      <c r="ED86" s="36"/>
      <c r="EE86" s="36"/>
      <c r="EF86" s="36"/>
      <c r="EG86" s="36"/>
      <c r="EH86" s="36"/>
      <c r="EI86" s="36"/>
      <c r="EJ86" s="36"/>
      <c r="EK86" s="36"/>
      <c r="EL86" s="36"/>
      <c r="EM86" s="36"/>
      <c r="EN86" s="36"/>
      <c r="EO86" s="36"/>
      <c r="EP86" s="36"/>
      <c r="EQ86" s="36"/>
      <c r="ER86" s="36"/>
      <c r="ES86" s="36"/>
      <c r="ET86" s="36"/>
      <c r="EU86" s="36"/>
      <c r="EV86" s="36"/>
      <c r="EW86" s="36"/>
      <c r="EX86" s="36"/>
      <c r="EY86" s="36"/>
      <c r="EZ86" s="36"/>
      <c r="FA86" s="36"/>
      <c r="FB86" s="36"/>
      <c r="FC86" s="36"/>
      <c r="FD86" s="36"/>
      <c r="FE86" s="36"/>
      <c r="FF86" s="36"/>
      <c r="FG86" s="36"/>
      <c r="FH86" s="36"/>
      <c r="FI86" s="36"/>
      <c r="FJ86" s="36"/>
      <c r="FK86" s="36"/>
      <c r="FL86" s="36"/>
      <c r="FM86" s="36"/>
      <c r="FN86" s="36"/>
      <c r="FO86" s="36"/>
      <c r="FP86" s="36"/>
      <c r="FQ86" s="36"/>
      <c r="FR86" s="36"/>
      <c r="FS86" s="36"/>
      <c r="FT86" s="36"/>
      <c r="FU86" s="36"/>
      <c r="FV86" s="36"/>
      <c r="FW86" s="36"/>
      <c r="FX86" s="36"/>
      <c r="FY86" s="36"/>
      <c r="FZ86" s="36"/>
      <c r="GA86" s="36"/>
      <c r="GB86" s="36"/>
      <c r="GC86" s="36"/>
      <c r="GD86" s="36"/>
      <c r="GE86" s="36"/>
      <c r="GF86" s="36"/>
      <c r="GG86" s="36"/>
      <c r="GH86" s="36"/>
      <c r="GI86" s="36"/>
      <c r="GJ86" s="36"/>
      <c r="GK86" s="36"/>
      <c r="GL86" s="36"/>
      <c r="GM86" s="36"/>
      <c r="GN86" s="36"/>
      <c r="GO86" s="36"/>
      <c r="GP86" s="36"/>
      <c r="GQ86" s="36"/>
      <c r="GR86" s="36"/>
      <c r="GS86" s="36"/>
      <c r="GT86" s="36"/>
      <c r="GU86" s="36"/>
      <c r="GV86" s="36"/>
      <c r="GW86" s="36"/>
      <c r="GX86" s="36"/>
      <c r="GY86" s="36"/>
      <c r="GZ86" s="36"/>
      <c r="HA86" s="36"/>
      <c r="HB86" s="36"/>
      <c r="HC86" s="36"/>
      <c r="HD86" s="36"/>
      <c r="HE86" s="36"/>
      <c r="HF86" s="36"/>
      <c r="HG86" s="36"/>
      <c r="HH86" s="36"/>
      <c r="HI86" s="36"/>
      <c r="HJ86" s="36"/>
      <c r="HK86" s="36"/>
      <c r="HL86" s="36"/>
      <c r="HM86" s="36"/>
      <c r="HN86" s="36"/>
      <c r="HO86" s="36"/>
      <c r="HP86" s="36"/>
      <c r="HQ86" s="36"/>
      <c r="HR86" s="36"/>
      <c r="HS86" s="36"/>
      <c r="HT86" s="36"/>
      <c r="HU86" s="36"/>
      <c r="HV86" s="36"/>
      <c r="HW86" s="36"/>
      <c r="HX86" s="36"/>
      <c r="HY86" s="36"/>
      <c r="HZ86" s="36"/>
      <c r="IA86" s="36"/>
      <c r="IB86" s="36"/>
      <c r="IC86" s="36"/>
      <c r="ID86" s="36"/>
      <c r="IE86" s="36"/>
      <c r="IF86" s="36"/>
      <c r="IG86" s="36"/>
      <c r="IH86" s="36"/>
      <c r="II86" s="36"/>
      <c r="IJ86" s="36"/>
      <c r="IK86" s="36"/>
      <c r="IL86" s="36"/>
    </row>
    <row r="87" spans="1:246" s="34" customFormat="1" ht="21" customHeight="1">
      <c r="A87" s="273"/>
      <c r="B87" s="121" t="s">
        <v>143</v>
      </c>
      <c r="C87" s="117"/>
      <c r="D87" s="219"/>
      <c r="E87" s="117"/>
      <c r="F87" s="117"/>
      <c r="G87" s="117"/>
      <c r="H87" s="117"/>
      <c r="I87" s="139"/>
      <c r="J87" s="73"/>
      <c r="K87" s="147"/>
      <c r="L87" s="164"/>
      <c r="M87" s="164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/>
      <c r="CW87" s="90"/>
      <c r="CX87" s="90"/>
      <c r="CY87" s="91"/>
      <c r="CZ87" s="41"/>
      <c r="DA87" s="41"/>
      <c r="DB87" s="41"/>
      <c r="DC87" s="41"/>
      <c r="DD87" s="41"/>
      <c r="DE87" s="41"/>
      <c r="DF87" s="41"/>
      <c r="DG87" s="41"/>
      <c r="DH87" s="41"/>
      <c r="DI87" s="41"/>
      <c r="DJ87" s="41"/>
      <c r="DK87" s="41"/>
      <c r="DL87" s="41"/>
      <c r="DM87" s="41"/>
      <c r="DN87" s="41"/>
      <c r="DO87" s="41"/>
      <c r="DP87" s="41"/>
      <c r="DQ87" s="41"/>
      <c r="DR87" s="41"/>
      <c r="DS87" s="41"/>
      <c r="DT87" s="41"/>
      <c r="DU87" s="41"/>
      <c r="DV87" s="41"/>
      <c r="DW87" s="41"/>
      <c r="DX87" s="41"/>
      <c r="DY87" s="41"/>
      <c r="DZ87" s="41"/>
      <c r="EA87" s="41"/>
      <c r="EB87" s="41"/>
      <c r="EC87" s="41"/>
      <c r="ED87" s="41"/>
      <c r="EE87" s="41"/>
      <c r="EF87" s="41"/>
      <c r="EG87" s="41"/>
      <c r="EH87" s="41"/>
      <c r="EI87" s="41"/>
      <c r="EJ87" s="41"/>
      <c r="EK87" s="41"/>
      <c r="EL87" s="41"/>
      <c r="EM87" s="41"/>
      <c r="EN87" s="41"/>
      <c r="EO87" s="41"/>
      <c r="EP87" s="41"/>
      <c r="EQ87" s="41"/>
      <c r="ER87" s="41"/>
      <c r="ES87" s="41"/>
      <c r="ET87" s="41"/>
      <c r="EU87" s="41"/>
      <c r="EV87" s="41"/>
      <c r="EW87" s="41"/>
      <c r="EX87" s="41"/>
      <c r="EY87" s="41"/>
      <c r="EZ87" s="41"/>
      <c r="FA87" s="41"/>
      <c r="FB87" s="41"/>
      <c r="FC87" s="41"/>
      <c r="FD87" s="41"/>
      <c r="FE87" s="41"/>
      <c r="FF87" s="41"/>
      <c r="FG87" s="41"/>
      <c r="FH87" s="41"/>
      <c r="FI87" s="41"/>
      <c r="FJ87" s="41"/>
      <c r="FK87" s="41"/>
      <c r="FL87" s="41"/>
      <c r="FM87" s="41"/>
      <c r="FN87" s="41"/>
      <c r="FO87" s="41"/>
      <c r="FP87" s="41"/>
      <c r="FQ87" s="41"/>
      <c r="FR87" s="41"/>
      <c r="FS87" s="41"/>
      <c r="FT87" s="41"/>
      <c r="FU87" s="41"/>
      <c r="FV87" s="41"/>
      <c r="FW87" s="41"/>
      <c r="FX87" s="41"/>
      <c r="FY87" s="41"/>
      <c r="FZ87" s="41"/>
      <c r="GA87" s="41"/>
      <c r="GB87" s="41"/>
      <c r="GC87" s="41"/>
      <c r="GD87" s="41"/>
      <c r="GE87" s="41"/>
      <c r="GF87" s="41"/>
      <c r="GG87" s="41"/>
      <c r="GH87" s="41"/>
      <c r="GI87" s="41"/>
      <c r="GJ87" s="41"/>
      <c r="GK87" s="41"/>
      <c r="GL87" s="41"/>
      <c r="GM87" s="41"/>
      <c r="GN87" s="41"/>
      <c r="GO87" s="41"/>
      <c r="GP87" s="41"/>
      <c r="GQ87" s="41"/>
      <c r="GR87" s="41"/>
      <c r="GS87" s="41"/>
      <c r="GT87" s="41"/>
      <c r="GU87" s="41"/>
      <c r="GV87" s="41"/>
      <c r="GW87" s="41"/>
      <c r="GX87" s="41"/>
      <c r="GY87" s="41"/>
      <c r="GZ87" s="41"/>
      <c r="HA87" s="41"/>
      <c r="HB87" s="41"/>
      <c r="HC87" s="41"/>
      <c r="HD87" s="41"/>
      <c r="HE87" s="41"/>
      <c r="HF87" s="41"/>
      <c r="HG87" s="41"/>
      <c r="HH87" s="41"/>
      <c r="HI87" s="41"/>
      <c r="HJ87" s="41"/>
      <c r="HK87" s="41"/>
      <c r="HL87" s="41"/>
      <c r="HM87" s="41"/>
      <c r="HN87" s="41"/>
      <c r="HO87" s="41"/>
      <c r="HP87" s="41"/>
      <c r="HQ87" s="41"/>
      <c r="HR87" s="41"/>
      <c r="HS87" s="41"/>
      <c r="HT87" s="41"/>
      <c r="HU87" s="41"/>
      <c r="HV87" s="41"/>
      <c r="HW87" s="41"/>
      <c r="HX87" s="41"/>
      <c r="HY87" s="41"/>
      <c r="HZ87" s="41"/>
      <c r="IA87" s="41"/>
      <c r="IB87" s="41"/>
      <c r="IC87" s="41"/>
      <c r="ID87" s="41"/>
      <c r="IE87" s="41"/>
      <c r="IF87" s="41"/>
      <c r="IG87" s="41"/>
      <c r="IH87" s="41"/>
      <c r="II87" s="41"/>
      <c r="IJ87" s="41"/>
      <c r="IK87" s="41"/>
      <c r="IL87" s="41"/>
    </row>
    <row r="88" spans="1:246" s="19" customFormat="1" ht="18" customHeight="1">
      <c r="A88" s="273"/>
      <c r="B88" s="169" t="s">
        <v>145</v>
      </c>
      <c r="C88" s="32" t="s">
        <v>146</v>
      </c>
      <c r="D88" s="215">
        <v>5.35</v>
      </c>
      <c r="E88" s="32" t="s">
        <v>138</v>
      </c>
      <c r="F88" s="32"/>
      <c r="G88" s="32"/>
      <c r="H88" s="32"/>
      <c r="I88" s="18">
        <v>0</v>
      </c>
      <c r="J88" s="74">
        <f>I88*D88</f>
        <v>0</v>
      </c>
      <c r="K88" s="150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152"/>
      <c r="AA88" s="152"/>
      <c r="AB88" s="152"/>
      <c r="AC88" s="152"/>
      <c r="AD88" s="152"/>
      <c r="AE88" s="152"/>
      <c r="AF88" s="152"/>
      <c r="AG88" s="152"/>
      <c r="AH88" s="152"/>
      <c r="AI88" s="152"/>
      <c r="AJ88" s="152"/>
      <c r="AK88" s="152"/>
      <c r="AL88" s="152"/>
      <c r="AM88" s="152"/>
      <c r="AN88" s="152"/>
      <c r="AO88" s="152"/>
      <c r="AP88" s="152"/>
      <c r="AQ88" s="152"/>
      <c r="AR88" s="152"/>
      <c r="AS88" s="152"/>
      <c r="AT88" s="152"/>
      <c r="AU88" s="152"/>
      <c r="AV88" s="152"/>
      <c r="AW88" s="152"/>
      <c r="AX88" s="152"/>
      <c r="AY88" s="152"/>
      <c r="AZ88" s="152"/>
      <c r="BA88" s="152"/>
      <c r="BB88" s="152"/>
      <c r="BC88" s="152"/>
      <c r="BD88" s="152"/>
      <c r="BE88" s="152"/>
      <c r="BF88" s="152"/>
      <c r="BG88" s="152"/>
      <c r="BH88" s="152"/>
      <c r="BI88" s="152"/>
      <c r="BJ88" s="152"/>
      <c r="BK88" s="152"/>
      <c r="BL88" s="152"/>
      <c r="BM88" s="152"/>
      <c r="BN88" s="152"/>
      <c r="BO88" s="152"/>
      <c r="BP88" s="152"/>
      <c r="BQ88" s="152"/>
      <c r="BR88" s="152"/>
      <c r="BS88" s="152"/>
      <c r="BT88" s="152"/>
      <c r="BU88" s="152"/>
      <c r="BV88" s="152"/>
      <c r="BW88" s="152"/>
      <c r="BX88" s="152"/>
      <c r="BY88" s="152"/>
      <c r="BZ88" s="152"/>
      <c r="CA88" s="152"/>
      <c r="CB88" s="152"/>
      <c r="CC88" s="152"/>
      <c r="CD88" s="152"/>
      <c r="CE88" s="152"/>
      <c r="CF88" s="152"/>
      <c r="CG88" s="152"/>
      <c r="CH88" s="152"/>
      <c r="CI88" s="152"/>
      <c r="CJ88" s="152"/>
      <c r="CK88" s="152"/>
      <c r="CL88" s="152"/>
      <c r="CM88" s="152"/>
      <c r="CN88" s="152"/>
      <c r="CO88" s="152"/>
      <c r="CP88" s="152"/>
      <c r="CQ88" s="152"/>
      <c r="CR88" s="152"/>
      <c r="CS88" s="152"/>
      <c r="CT88" s="152"/>
      <c r="CU88" s="152"/>
      <c r="CV88" s="152"/>
      <c r="CW88" s="152"/>
      <c r="CX88" s="152"/>
      <c r="CY88" s="145"/>
      <c r="CZ88" s="36"/>
      <c r="DA88" s="36"/>
      <c r="DB88" s="36"/>
      <c r="DC88" s="36"/>
      <c r="DD88" s="36"/>
      <c r="DE88" s="36"/>
      <c r="DF88" s="36"/>
      <c r="DG88" s="36"/>
      <c r="DH88" s="36"/>
      <c r="DI88" s="36"/>
      <c r="DJ88" s="36"/>
      <c r="DK88" s="36"/>
      <c r="DL88" s="36"/>
      <c r="DM88" s="36"/>
      <c r="DN88" s="36"/>
      <c r="DO88" s="36"/>
      <c r="DP88" s="36"/>
      <c r="DQ88" s="36"/>
      <c r="DR88" s="36"/>
      <c r="DS88" s="36"/>
      <c r="DT88" s="36"/>
      <c r="DU88" s="36"/>
      <c r="DV88" s="36"/>
      <c r="DW88" s="36"/>
      <c r="DX88" s="36"/>
      <c r="DY88" s="36"/>
      <c r="DZ88" s="36"/>
      <c r="EA88" s="36"/>
      <c r="EB88" s="36"/>
      <c r="EC88" s="36"/>
      <c r="ED88" s="36"/>
      <c r="EE88" s="36"/>
      <c r="EF88" s="36"/>
      <c r="EG88" s="36"/>
      <c r="EH88" s="36"/>
      <c r="EI88" s="36"/>
      <c r="EJ88" s="36"/>
      <c r="EK88" s="36"/>
      <c r="EL88" s="36"/>
      <c r="EM88" s="36"/>
      <c r="EN88" s="36"/>
      <c r="EO88" s="36"/>
      <c r="EP88" s="36"/>
      <c r="EQ88" s="36"/>
      <c r="ER88" s="36"/>
      <c r="ES88" s="36"/>
      <c r="ET88" s="36"/>
      <c r="EU88" s="36"/>
      <c r="EV88" s="36"/>
      <c r="EW88" s="36"/>
      <c r="EX88" s="36"/>
      <c r="EY88" s="36"/>
      <c r="EZ88" s="36"/>
      <c r="FA88" s="36"/>
      <c r="FB88" s="36"/>
      <c r="FC88" s="36"/>
      <c r="FD88" s="36"/>
      <c r="FE88" s="36"/>
      <c r="FF88" s="36"/>
      <c r="FG88" s="36"/>
      <c r="FH88" s="36"/>
      <c r="FI88" s="36"/>
      <c r="FJ88" s="36"/>
      <c r="FK88" s="36"/>
      <c r="FL88" s="36"/>
      <c r="FM88" s="36"/>
      <c r="FN88" s="36"/>
      <c r="FO88" s="36"/>
      <c r="FP88" s="36"/>
      <c r="FQ88" s="36"/>
      <c r="FR88" s="36"/>
      <c r="FS88" s="36"/>
      <c r="FT88" s="36"/>
      <c r="FU88" s="36"/>
      <c r="FV88" s="36"/>
      <c r="FW88" s="36"/>
      <c r="FX88" s="36"/>
      <c r="FY88" s="36"/>
      <c r="FZ88" s="36"/>
      <c r="GA88" s="36"/>
      <c r="GB88" s="36"/>
      <c r="GC88" s="36"/>
      <c r="GD88" s="36"/>
      <c r="GE88" s="36"/>
      <c r="GF88" s="36"/>
      <c r="GG88" s="36"/>
      <c r="GH88" s="36"/>
      <c r="GI88" s="36"/>
      <c r="GJ88" s="36"/>
      <c r="GK88" s="36"/>
      <c r="GL88" s="36"/>
      <c r="GM88" s="36"/>
      <c r="GN88" s="36"/>
      <c r="GO88" s="36"/>
      <c r="GP88" s="36"/>
      <c r="GQ88" s="36"/>
      <c r="GR88" s="36"/>
      <c r="GS88" s="36"/>
      <c r="GT88" s="36"/>
      <c r="GU88" s="36"/>
      <c r="GV88" s="36"/>
      <c r="GW88" s="36"/>
      <c r="GX88" s="36"/>
      <c r="GY88" s="36"/>
      <c r="GZ88" s="36"/>
      <c r="HA88" s="36"/>
      <c r="HB88" s="36"/>
      <c r="HC88" s="36"/>
      <c r="HD88" s="36"/>
      <c r="HE88" s="36"/>
      <c r="HF88" s="36"/>
      <c r="HG88" s="36"/>
      <c r="HH88" s="36"/>
      <c r="HI88" s="36"/>
      <c r="HJ88" s="36"/>
      <c r="HK88" s="36"/>
      <c r="HL88" s="36"/>
      <c r="HM88" s="36"/>
      <c r="HN88" s="36"/>
      <c r="HO88" s="36"/>
      <c r="HP88" s="36"/>
      <c r="HQ88" s="36"/>
      <c r="HR88" s="36"/>
      <c r="HS88" s="36"/>
      <c r="HT88" s="36"/>
      <c r="HU88" s="36"/>
      <c r="HV88" s="36"/>
      <c r="HW88" s="36"/>
      <c r="HX88" s="36"/>
      <c r="HY88" s="36"/>
      <c r="HZ88" s="36"/>
      <c r="IA88" s="36"/>
      <c r="IB88" s="36"/>
      <c r="IC88" s="36"/>
      <c r="ID88" s="36"/>
      <c r="IE88" s="36"/>
      <c r="IF88" s="36"/>
      <c r="IG88" s="36"/>
      <c r="IH88" s="36"/>
      <c r="II88" s="36"/>
      <c r="IJ88" s="36"/>
      <c r="IK88" s="36"/>
      <c r="IL88" s="36"/>
    </row>
    <row r="89" spans="1:246" s="34" customFormat="1" ht="21.75" customHeight="1">
      <c r="A89" s="225"/>
      <c r="B89" s="121" t="s">
        <v>445</v>
      </c>
      <c r="C89" s="117"/>
      <c r="D89" s="219"/>
      <c r="E89" s="117"/>
      <c r="F89" s="117"/>
      <c r="G89" s="117"/>
      <c r="H89" s="117"/>
      <c r="I89" s="139"/>
      <c r="J89" s="73"/>
      <c r="K89" s="147"/>
      <c r="L89" s="164"/>
      <c r="M89" s="164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/>
      <c r="CW89" s="90"/>
      <c r="CX89" s="90"/>
      <c r="CY89" s="9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1"/>
      <c r="DM89" s="41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1"/>
      <c r="EI89" s="41"/>
      <c r="EJ89" s="41"/>
      <c r="EK89" s="41"/>
      <c r="EL89" s="41"/>
      <c r="EM89" s="41"/>
      <c r="EN89" s="41"/>
      <c r="EO89" s="41"/>
      <c r="EP89" s="41"/>
      <c r="EQ89" s="41"/>
      <c r="ER89" s="41"/>
      <c r="ES89" s="41"/>
      <c r="ET89" s="41"/>
      <c r="EU89" s="41"/>
      <c r="EV89" s="41"/>
      <c r="EW89" s="41"/>
      <c r="EX89" s="41"/>
      <c r="EY89" s="41"/>
      <c r="EZ89" s="41"/>
      <c r="FA89" s="41"/>
      <c r="FB89" s="41"/>
      <c r="FC89" s="41"/>
      <c r="FD89" s="41"/>
      <c r="FE89" s="41"/>
      <c r="FF89" s="41"/>
      <c r="FG89" s="41"/>
      <c r="FH89" s="41"/>
      <c r="FI89" s="41"/>
      <c r="FJ89" s="41"/>
      <c r="FK89" s="41"/>
      <c r="FL89" s="41"/>
      <c r="FM89" s="41"/>
      <c r="FN89" s="41"/>
      <c r="FO89" s="41"/>
      <c r="FP89" s="41"/>
      <c r="FQ89" s="41"/>
      <c r="FR89" s="41"/>
      <c r="FS89" s="41"/>
      <c r="FT89" s="41"/>
      <c r="FU89" s="41"/>
      <c r="FV89" s="41"/>
      <c r="FW89" s="41"/>
      <c r="FX89" s="41"/>
      <c r="FY89" s="41"/>
      <c r="FZ89" s="41"/>
      <c r="GA89" s="41"/>
      <c r="GB89" s="41"/>
      <c r="GC89" s="41"/>
      <c r="GD89" s="41"/>
      <c r="GE89" s="41"/>
      <c r="GF89" s="41"/>
      <c r="GG89" s="41"/>
      <c r="GH89" s="41"/>
      <c r="GI89" s="41"/>
      <c r="GJ89" s="41"/>
      <c r="GK89" s="41"/>
      <c r="GL89" s="41"/>
      <c r="GM89" s="41"/>
      <c r="GN89" s="41"/>
      <c r="GO89" s="41"/>
      <c r="GP89" s="41"/>
      <c r="GQ89" s="41"/>
      <c r="GR89" s="41"/>
      <c r="GS89" s="41"/>
      <c r="GT89" s="41"/>
      <c r="GU89" s="41"/>
      <c r="GV89" s="41"/>
      <c r="GW89" s="41"/>
      <c r="GX89" s="41"/>
      <c r="GY89" s="41"/>
      <c r="GZ89" s="41"/>
      <c r="HA89" s="41"/>
      <c r="HB89" s="41"/>
      <c r="HC89" s="41"/>
      <c r="HD89" s="41"/>
      <c r="HE89" s="41"/>
      <c r="HF89" s="41"/>
      <c r="HG89" s="41"/>
      <c r="HH89" s="41"/>
      <c r="HI89" s="41"/>
      <c r="HJ89" s="41"/>
      <c r="HK89" s="41"/>
      <c r="HL89" s="41"/>
      <c r="HM89" s="41"/>
      <c r="HN89" s="41"/>
      <c r="HO89" s="41"/>
      <c r="HP89" s="41"/>
      <c r="HQ89" s="41"/>
      <c r="HR89" s="41"/>
      <c r="HS89" s="41"/>
      <c r="HT89" s="41"/>
      <c r="HU89" s="41"/>
      <c r="HV89" s="41"/>
      <c r="HW89" s="41"/>
      <c r="HX89" s="41"/>
      <c r="HY89" s="41"/>
      <c r="HZ89" s="41"/>
      <c r="IA89" s="41"/>
      <c r="IB89" s="41"/>
      <c r="IC89" s="41"/>
      <c r="ID89" s="41"/>
      <c r="IE89" s="41"/>
      <c r="IF89" s="41"/>
      <c r="IG89" s="41"/>
      <c r="IH89" s="41"/>
      <c r="II89" s="41"/>
      <c r="IJ89" s="41"/>
      <c r="IK89" s="41"/>
      <c r="IL89" s="41"/>
    </row>
    <row r="90" spans="1:246" s="19" customFormat="1" ht="18" customHeight="1">
      <c r="A90" s="274" t="s">
        <v>752</v>
      </c>
      <c r="B90" s="170" t="s">
        <v>440</v>
      </c>
      <c r="C90" s="33" t="s">
        <v>20</v>
      </c>
      <c r="D90" s="215">
        <v>111.25</v>
      </c>
      <c r="E90" s="33" t="s">
        <v>439</v>
      </c>
      <c r="F90" s="33"/>
      <c r="G90" s="33"/>
      <c r="H90" s="33"/>
      <c r="I90" s="31">
        <f>L83</f>
        <v>0</v>
      </c>
      <c r="J90" s="75">
        <f>I90*D90</f>
        <v>0</v>
      </c>
      <c r="K90" s="150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152"/>
      <c r="AA90" s="152"/>
      <c r="AB90" s="152"/>
      <c r="AC90" s="152"/>
      <c r="AD90" s="152"/>
      <c r="AE90" s="152"/>
      <c r="AF90" s="152"/>
      <c r="AG90" s="152"/>
      <c r="AH90" s="152"/>
      <c r="AI90" s="152"/>
      <c r="AJ90" s="152"/>
      <c r="AK90" s="152"/>
      <c r="AL90" s="152"/>
      <c r="AM90" s="152"/>
      <c r="AN90" s="152"/>
      <c r="AO90" s="152"/>
      <c r="AP90" s="152"/>
      <c r="AQ90" s="152"/>
      <c r="AR90" s="152"/>
      <c r="AS90" s="152"/>
      <c r="AT90" s="152"/>
      <c r="AU90" s="152"/>
      <c r="AV90" s="152"/>
      <c r="AW90" s="152"/>
      <c r="AX90" s="152"/>
      <c r="AY90" s="152"/>
      <c r="AZ90" s="152"/>
      <c r="BA90" s="152"/>
      <c r="BB90" s="152"/>
      <c r="BC90" s="152"/>
      <c r="BD90" s="152"/>
      <c r="BE90" s="152"/>
      <c r="BF90" s="152"/>
      <c r="BG90" s="152"/>
      <c r="BH90" s="152"/>
      <c r="BI90" s="152"/>
      <c r="BJ90" s="152"/>
      <c r="BK90" s="152"/>
      <c r="BL90" s="152"/>
      <c r="BM90" s="152"/>
      <c r="BN90" s="152"/>
      <c r="BO90" s="152"/>
      <c r="BP90" s="152"/>
      <c r="BQ90" s="152"/>
      <c r="BR90" s="152"/>
      <c r="BS90" s="152"/>
      <c r="BT90" s="152"/>
      <c r="BU90" s="152"/>
      <c r="BV90" s="152"/>
      <c r="BW90" s="152"/>
      <c r="BX90" s="152"/>
      <c r="BY90" s="152"/>
      <c r="BZ90" s="152"/>
      <c r="CA90" s="152"/>
      <c r="CB90" s="152"/>
      <c r="CC90" s="152"/>
      <c r="CD90" s="152"/>
      <c r="CE90" s="152"/>
      <c r="CF90" s="152"/>
      <c r="CG90" s="152"/>
      <c r="CH90" s="152"/>
      <c r="CI90" s="152"/>
      <c r="CJ90" s="152"/>
      <c r="CK90" s="152"/>
      <c r="CL90" s="152"/>
      <c r="CM90" s="152"/>
      <c r="CN90" s="152"/>
      <c r="CO90" s="152"/>
      <c r="CP90" s="152"/>
      <c r="CQ90" s="152"/>
      <c r="CR90" s="152"/>
      <c r="CS90" s="152"/>
      <c r="CT90" s="152"/>
      <c r="CU90" s="152"/>
      <c r="CV90" s="152"/>
      <c r="CW90" s="152"/>
      <c r="CX90" s="152"/>
      <c r="CY90" s="145"/>
      <c r="CZ90" s="36"/>
      <c r="DA90" s="36"/>
      <c r="DB90" s="36"/>
      <c r="DC90" s="36"/>
      <c r="DD90" s="36"/>
      <c r="DE90" s="36"/>
      <c r="DF90" s="36"/>
      <c r="DG90" s="36"/>
      <c r="DH90" s="36"/>
      <c r="DI90" s="36"/>
      <c r="DJ90" s="36"/>
      <c r="DK90" s="36"/>
      <c r="DL90" s="36"/>
      <c r="DM90" s="36"/>
      <c r="DN90" s="36"/>
      <c r="DO90" s="36"/>
      <c r="DP90" s="36"/>
      <c r="DQ90" s="36"/>
      <c r="DR90" s="36"/>
      <c r="DS90" s="36"/>
      <c r="DT90" s="36"/>
      <c r="DU90" s="36"/>
      <c r="DV90" s="36"/>
      <c r="DW90" s="36"/>
      <c r="DX90" s="36"/>
      <c r="DY90" s="36"/>
      <c r="DZ90" s="36"/>
      <c r="EA90" s="36"/>
      <c r="EB90" s="36"/>
      <c r="EC90" s="36"/>
      <c r="ED90" s="36"/>
      <c r="EE90" s="36"/>
      <c r="EF90" s="36"/>
      <c r="EG90" s="36"/>
      <c r="EH90" s="36"/>
      <c r="EI90" s="36"/>
      <c r="EJ90" s="36"/>
      <c r="EK90" s="36"/>
      <c r="EL90" s="36"/>
      <c r="EM90" s="36"/>
      <c r="EN90" s="36"/>
      <c r="EO90" s="36"/>
      <c r="EP90" s="36"/>
      <c r="EQ90" s="36"/>
      <c r="ER90" s="36"/>
      <c r="ES90" s="36"/>
      <c r="ET90" s="36"/>
      <c r="EU90" s="36"/>
      <c r="EV90" s="36"/>
      <c r="EW90" s="36"/>
      <c r="EX90" s="36"/>
      <c r="EY90" s="36"/>
      <c r="EZ90" s="36"/>
      <c r="FA90" s="36"/>
      <c r="FB90" s="36"/>
      <c r="FC90" s="36"/>
      <c r="FD90" s="36"/>
      <c r="FE90" s="36"/>
      <c r="FF90" s="36"/>
      <c r="FG90" s="36"/>
      <c r="FH90" s="36"/>
      <c r="FI90" s="36"/>
      <c r="FJ90" s="36"/>
      <c r="FK90" s="36"/>
      <c r="FL90" s="36"/>
      <c r="FM90" s="36"/>
      <c r="FN90" s="36"/>
      <c r="FO90" s="36"/>
      <c r="FP90" s="36"/>
      <c r="FQ90" s="36"/>
      <c r="FR90" s="36"/>
      <c r="FS90" s="36"/>
      <c r="FT90" s="36"/>
      <c r="FU90" s="36"/>
      <c r="FV90" s="36"/>
      <c r="FW90" s="36"/>
      <c r="FX90" s="36"/>
      <c r="FY90" s="36"/>
      <c r="FZ90" s="36"/>
      <c r="GA90" s="36"/>
      <c r="GB90" s="36"/>
      <c r="GC90" s="36"/>
      <c r="GD90" s="36"/>
      <c r="GE90" s="36"/>
      <c r="GF90" s="36"/>
      <c r="GG90" s="36"/>
      <c r="GH90" s="36"/>
      <c r="GI90" s="36"/>
      <c r="GJ90" s="36"/>
      <c r="GK90" s="36"/>
      <c r="GL90" s="36"/>
      <c r="GM90" s="36"/>
      <c r="GN90" s="36"/>
      <c r="GO90" s="36"/>
      <c r="GP90" s="36"/>
      <c r="GQ90" s="36"/>
      <c r="GR90" s="36"/>
      <c r="GS90" s="36"/>
      <c r="GT90" s="36"/>
      <c r="GU90" s="36"/>
      <c r="GV90" s="36"/>
      <c r="GW90" s="36"/>
      <c r="GX90" s="36"/>
      <c r="GY90" s="36"/>
      <c r="GZ90" s="36"/>
      <c r="HA90" s="36"/>
      <c r="HB90" s="36"/>
      <c r="HC90" s="36"/>
      <c r="HD90" s="36"/>
      <c r="HE90" s="36"/>
      <c r="HF90" s="36"/>
      <c r="HG90" s="36"/>
      <c r="HH90" s="36"/>
      <c r="HI90" s="36"/>
      <c r="HJ90" s="36"/>
      <c r="HK90" s="36"/>
      <c r="HL90" s="36"/>
      <c r="HM90" s="36"/>
      <c r="HN90" s="36"/>
      <c r="HO90" s="36"/>
      <c r="HP90" s="36"/>
      <c r="HQ90" s="36"/>
      <c r="HR90" s="36"/>
      <c r="HS90" s="36"/>
      <c r="HT90" s="36"/>
      <c r="HU90" s="36"/>
      <c r="HV90" s="36"/>
      <c r="HW90" s="36"/>
      <c r="HX90" s="36"/>
      <c r="HY90" s="36"/>
      <c r="HZ90" s="36"/>
      <c r="IA90" s="36"/>
      <c r="IB90" s="36"/>
      <c r="IC90" s="36"/>
      <c r="ID90" s="36"/>
      <c r="IE90" s="36"/>
      <c r="IF90" s="36"/>
      <c r="IG90" s="36"/>
      <c r="IH90" s="36"/>
      <c r="II90" s="36"/>
      <c r="IJ90" s="36"/>
      <c r="IK90" s="36"/>
      <c r="IL90" s="36"/>
    </row>
    <row r="91" spans="1:246" s="34" customFormat="1" ht="21" customHeight="1">
      <c r="A91" s="274"/>
      <c r="B91" s="121" t="s">
        <v>116</v>
      </c>
      <c r="C91" s="117"/>
      <c r="D91" s="219"/>
      <c r="E91" s="117"/>
      <c r="F91" s="117"/>
      <c r="G91" s="117"/>
      <c r="H91" s="117"/>
      <c r="I91" s="139"/>
      <c r="J91" s="73"/>
      <c r="K91" s="147"/>
      <c r="L91" s="89"/>
      <c r="M91" s="164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/>
      <c r="CW91" s="90"/>
      <c r="CX91" s="90"/>
      <c r="CY91" s="9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1"/>
      <c r="FE91" s="41"/>
      <c r="FF91" s="41"/>
      <c r="FG91" s="41"/>
      <c r="FH91" s="41"/>
      <c r="FI91" s="41"/>
      <c r="FJ91" s="41"/>
      <c r="FK91" s="41"/>
      <c r="FL91" s="41"/>
      <c r="FM91" s="41"/>
      <c r="FN91" s="41"/>
      <c r="FO91" s="41"/>
      <c r="FP91" s="41"/>
      <c r="FQ91" s="41"/>
      <c r="FR91" s="41"/>
      <c r="FS91" s="41"/>
      <c r="FT91" s="41"/>
      <c r="FU91" s="41"/>
      <c r="FV91" s="41"/>
      <c r="FW91" s="41"/>
      <c r="FX91" s="41"/>
      <c r="FY91" s="41"/>
      <c r="FZ91" s="41"/>
      <c r="GA91" s="41"/>
      <c r="GB91" s="41"/>
      <c r="GC91" s="41"/>
      <c r="GD91" s="41"/>
      <c r="GE91" s="41"/>
      <c r="GF91" s="41"/>
      <c r="GG91" s="41"/>
      <c r="GH91" s="41"/>
      <c r="GI91" s="41"/>
      <c r="GJ91" s="41"/>
      <c r="GK91" s="41"/>
      <c r="GL91" s="41"/>
      <c r="GM91" s="41"/>
      <c r="GN91" s="41"/>
      <c r="GO91" s="41"/>
      <c r="GP91" s="41"/>
      <c r="GQ91" s="41"/>
      <c r="GR91" s="41"/>
      <c r="GS91" s="41"/>
      <c r="GT91" s="41"/>
      <c r="GU91" s="41"/>
      <c r="GV91" s="41"/>
      <c r="GW91" s="41"/>
      <c r="GX91" s="41"/>
      <c r="GY91" s="41"/>
      <c r="GZ91" s="41"/>
      <c r="HA91" s="41"/>
      <c r="HB91" s="41"/>
      <c r="HC91" s="41"/>
      <c r="HD91" s="41"/>
      <c r="HE91" s="41"/>
      <c r="HF91" s="41"/>
      <c r="HG91" s="41"/>
      <c r="HH91" s="41"/>
      <c r="HI91" s="41"/>
      <c r="HJ91" s="41"/>
      <c r="HK91" s="41"/>
      <c r="HL91" s="41"/>
      <c r="HM91" s="41"/>
      <c r="HN91" s="41"/>
      <c r="HO91" s="41"/>
      <c r="HP91" s="41"/>
      <c r="HQ91" s="41"/>
      <c r="HR91" s="41"/>
      <c r="HS91" s="41"/>
      <c r="HT91" s="41"/>
      <c r="HU91" s="41"/>
      <c r="HV91" s="41"/>
      <c r="HW91" s="41"/>
      <c r="HX91" s="41"/>
      <c r="HY91" s="41"/>
      <c r="HZ91" s="41"/>
      <c r="IA91" s="41"/>
      <c r="IB91" s="41"/>
      <c r="IC91" s="41"/>
      <c r="ID91" s="41"/>
      <c r="IE91" s="41"/>
      <c r="IF91" s="41"/>
      <c r="IG91" s="41"/>
      <c r="IH91" s="41"/>
      <c r="II91" s="41"/>
      <c r="IJ91" s="41"/>
      <c r="IK91" s="41"/>
      <c r="IL91" s="41"/>
    </row>
    <row r="92" spans="1:246" s="19" customFormat="1" ht="18" customHeight="1">
      <c r="A92" s="274"/>
      <c r="B92" s="169" t="s">
        <v>117</v>
      </c>
      <c r="C92" s="32" t="s">
        <v>118</v>
      </c>
      <c r="D92" s="215">
        <v>56.75</v>
      </c>
      <c r="E92" s="32" t="s">
        <v>439</v>
      </c>
      <c r="F92" s="32"/>
      <c r="G92" s="32"/>
      <c r="H92" s="32"/>
      <c r="I92" s="18">
        <f>I95</f>
        <v>0</v>
      </c>
      <c r="J92" s="74">
        <f>I92*D92</f>
        <v>0</v>
      </c>
      <c r="K92" s="150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45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  <c r="EB92" s="36"/>
      <c r="EC92" s="36"/>
      <c r="ED92" s="36"/>
      <c r="EE92" s="36"/>
      <c r="EF92" s="36"/>
      <c r="EG92" s="36"/>
      <c r="EH92" s="36"/>
      <c r="EI92" s="36"/>
      <c r="EJ92" s="36"/>
      <c r="EK92" s="36"/>
      <c r="EL92" s="36"/>
      <c r="EM92" s="36"/>
      <c r="EN92" s="36"/>
      <c r="EO92" s="36"/>
      <c r="EP92" s="36"/>
      <c r="EQ92" s="36"/>
      <c r="ER92" s="36"/>
      <c r="ES92" s="36"/>
      <c r="ET92" s="36"/>
      <c r="EU92" s="36"/>
      <c r="EV92" s="36"/>
      <c r="EW92" s="36"/>
      <c r="EX92" s="36"/>
      <c r="EY92" s="36"/>
      <c r="EZ92" s="36"/>
      <c r="FA92" s="36"/>
      <c r="FB92" s="36"/>
      <c r="FC92" s="36"/>
      <c r="FD92" s="36"/>
      <c r="FE92" s="36"/>
      <c r="FF92" s="36"/>
      <c r="FG92" s="36"/>
      <c r="FH92" s="36"/>
      <c r="FI92" s="36"/>
      <c r="FJ92" s="36"/>
      <c r="FK92" s="36"/>
      <c r="FL92" s="36"/>
      <c r="FM92" s="36"/>
      <c r="FN92" s="36"/>
      <c r="FO92" s="36"/>
      <c r="FP92" s="36"/>
      <c r="FQ92" s="36"/>
      <c r="FR92" s="36"/>
      <c r="FS92" s="36"/>
      <c r="FT92" s="36"/>
      <c r="FU92" s="36"/>
      <c r="FV92" s="36"/>
      <c r="FW92" s="36"/>
      <c r="FX92" s="36"/>
      <c r="FY92" s="36"/>
      <c r="FZ92" s="36"/>
      <c r="GA92" s="36"/>
      <c r="GB92" s="36"/>
      <c r="GC92" s="36"/>
      <c r="GD92" s="36"/>
      <c r="GE92" s="36"/>
      <c r="GF92" s="36"/>
      <c r="GG92" s="36"/>
      <c r="GH92" s="36"/>
      <c r="GI92" s="36"/>
      <c r="GJ92" s="36"/>
      <c r="GK92" s="36"/>
      <c r="GL92" s="36"/>
      <c r="GM92" s="36"/>
      <c r="GN92" s="36"/>
      <c r="GO92" s="36"/>
      <c r="GP92" s="36"/>
      <c r="GQ92" s="36"/>
      <c r="GR92" s="36"/>
      <c r="GS92" s="36"/>
      <c r="GT92" s="36"/>
      <c r="GU92" s="36"/>
      <c r="GV92" s="36"/>
      <c r="GW92" s="36"/>
      <c r="GX92" s="36"/>
      <c r="GY92" s="36"/>
      <c r="GZ92" s="36"/>
      <c r="HA92" s="36"/>
      <c r="HB92" s="36"/>
      <c r="HC92" s="36"/>
      <c r="HD92" s="36"/>
      <c r="HE92" s="36"/>
      <c r="HF92" s="36"/>
      <c r="HG92" s="36"/>
      <c r="HH92" s="36"/>
      <c r="HI92" s="36"/>
      <c r="HJ92" s="36"/>
      <c r="HK92" s="36"/>
      <c r="HL92" s="36"/>
      <c r="HM92" s="36"/>
      <c r="HN92" s="36"/>
      <c r="HO92" s="36"/>
      <c r="HP92" s="36"/>
      <c r="HQ92" s="36"/>
      <c r="HR92" s="36"/>
      <c r="HS92" s="36"/>
      <c r="HT92" s="36"/>
      <c r="HU92" s="36"/>
      <c r="HV92" s="36"/>
      <c r="HW92" s="36"/>
      <c r="HX92" s="36"/>
      <c r="HY92" s="36"/>
      <c r="HZ92" s="36"/>
      <c r="IA92" s="36"/>
      <c r="IB92" s="36"/>
      <c r="IC92" s="36"/>
      <c r="ID92" s="36"/>
      <c r="IE92" s="36"/>
      <c r="IF92" s="36"/>
      <c r="IG92" s="36"/>
      <c r="IH92" s="36"/>
      <c r="II92" s="36"/>
      <c r="IJ92" s="36"/>
      <c r="IK92" s="36"/>
      <c r="IL92" s="36"/>
    </row>
    <row r="93" spans="1:246" s="34" customFormat="1" ht="21" customHeight="1">
      <c r="A93" s="274"/>
      <c r="B93" s="121" t="s">
        <v>429</v>
      </c>
      <c r="C93" s="117"/>
      <c r="D93" s="219"/>
      <c r="E93" s="117"/>
      <c r="F93" s="117"/>
      <c r="G93" s="117"/>
      <c r="H93" s="117"/>
      <c r="I93" s="139"/>
      <c r="J93" s="73"/>
      <c r="K93" s="147"/>
      <c r="L93" s="89"/>
      <c r="M93" s="164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1"/>
      <c r="CZ93" s="41"/>
      <c r="DA93" s="41"/>
      <c r="DB93" s="41"/>
      <c r="DC93" s="41"/>
      <c r="DD93" s="41"/>
      <c r="DE93" s="41"/>
      <c r="DF93" s="41"/>
      <c r="DG93" s="41"/>
      <c r="DH93" s="41"/>
      <c r="DI93" s="41"/>
      <c r="DJ93" s="41"/>
      <c r="DK93" s="41"/>
      <c r="DL93" s="41"/>
      <c r="DM93" s="41"/>
      <c r="DN93" s="41"/>
      <c r="DO93" s="41"/>
      <c r="DP93" s="41"/>
      <c r="DQ93" s="41"/>
      <c r="DR93" s="41"/>
      <c r="DS93" s="41"/>
      <c r="DT93" s="41"/>
      <c r="DU93" s="41"/>
      <c r="DV93" s="41"/>
      <c r="DW93" s="41"/>
      <c r="DX93" s="41"/>
      <c r="DY93" s="41"/>
      <c r="DZ93" s="41"/>
      <c r="EA93" s="41"/>
      <c r="EB93" s="41"/>
      <c r="EC93" s="41"/>
      <c r="ED93" s="41"/>
      <c r="EE93" s="41"/>
      <c r="EF93" s="41"/>
      <c r="EG93" s="41"/>
      <c r="EH93" s="41"/>
      <c r="EI93" s="41"/>
      <c r="EJ93" s="41"/>
      <c r="EK93" s="41"/>
      <c r="EL93" s="41"/>
      <c r="EM93" s="41"/>
      <c r="EN93" s="41"/>
      <c r="EO93" s="41"/>
      <c r="EP93" s="41"/>
      <c r="EQ93" s="41"/>
      <c r="ER93" s="41"/>
      <c r="ES93" s="41"/>
      <c r="ET93" s="41"/>
      <c r="EU93" s="41"/>
      <c r="EV93" s="41"/>
      <c r="EW93" s="41"/>
      <c r="EX93" s="41"/>
      <c r="EY93" s="41"/>
      <c r="EZ93" s="41"/>
      <c r="FA93" s="41"/>
      <c r="FB93" s="41"/>
      <c r="FC93" s="41"/>
      <c r="FD93" s="41"/>
      <c r="FE93" s="41"/>
      <c r="FF93" s="41"/>
      <c r="FG93" s="41"/>
      <c r="FH93" s="41"/>
      <c r="FI93" s="41"/>
      <c r="FJ93" s="41"/>
      <c r="FK93" s="41"/>
      <c r="FL93" s="41"/>
      <c r="FM93" s="41"/>
      <c r="FN93" s="41"/>
      <c r="FO93" s="41"/>
      <c r="FP93" s="41"/>
      <c r="FQ93" s="41"/>
      <c r="FR93" s="41"/>
      <c r="FS93" s="41"/>
      <c r="FT93" s="41"/>
      <c r="FU93" s="41"/>
      <c r="FV93" s="41"/>
      <c r="FW93" s="41"/>
      <c r="FX93" s="41"/>
      <c r="FY93" s="41"/>
      <c r="FZ93" s="41"/>
      <c r="GA93" s="41"/>
      <c r="GB93" s="41"/>
      <c r="GC93" s="41"/>
      <c r="GD93" s="41"/>
      <c r="GE93" s="41"/>
      <c r="GF93" s="41"/>
      <c r="GG93" s="41"/>
      <c r="GH93" s="41"/>
      <c r="GI93" s="41"/>
      <c r="GJ93" s="41"/>
      <c r="GK93" s="41"/>
      <c r="GL93" s="41"/>
      <c r="GM93" s="41"/>
      <c r="GN93" s="41"/>
      <c r="GO93" s="41"/>
      <c r="GP93" s="41"/>
      <c r="GQ93" s="41"/>
      <c r="GR93" s="41"/>
      <c r="GS93" s="41"/>
      <c r="GT93" s="41"/>
      <c r="GU93" s="41"/>
      <c r="GV93" s="41"/>
      <c r="GW93" s="41"/>
      <c r="GX93" s="41"/>
      <c r="GY93" s="41"/>
      <c r="GZ93" s="41"/>
      <c r="HA93" s="41"/>
      <c r="HB93" s="41"/>
      <c r="HC93" s="41"/>
      <c r="HD93" s="41"/>
      <c r="HE93" s="41"/>
      <c r="HF93" s="41"/>
      <c r="HG93" s="41"/>
      <c r="HH93" s="41"/>
      <c r="HI93" s="41"/>
      <c r="HJ93" s="41"/>
      <c r="HK93" s="41"/>
      <c r="HL93" s="41"/>
      <c r="HM93" s="41"/>
      <c r="HN93" s="41"/>
      <c r="HO93" s="41"/>
      <c r="HP93" s="41"/>
      <c r="HQ93" s="41"/>
      <c r="HR93" s="41"/>
      <c r="HS93" s="41"/>
      <c r="HT93" s="41"/>
      <c r="HU93" s="41"/>
      <c r="HV93" s="41"/>
      <c r="HW93" s="41"/>
      <c r="HX93" s="41"/>
      <c r="HY93" s="41"/>
      <c r="HZ93" s="41"/>
      <c r="IA93" s="41"/>
      <c r="IB93" s="41"/>
      <c r="IC93" s="41"/>
      <c r="ID93" s="41"/>
      <c r="IE93" s="41"/>
      <c r="IF93" s="41"/>
      <c r="IG93" s="41"/>
      <c r="IH93" s="41"/>
      <c r="II93" s="41"/>
      <c r="IJ93" s="41"/>
      <c r="IK93" s="41"/>
      <c r="IL93" s="41"/>
    </row>
    <row r="94" spans="1:246" s="19" customFormat="1" ht="18" customHeight="1">
      <c r="A94" s="274"/>
      <c r="B94" s="170" t="s">
        <v>442</v>
      </c>
      <c r="C94" s="33" t="s">
        <v>431</v>
      </c>
      <c r="D94" s="215">
        <v>21.4</v>
      </c>
      <c r="E94" s="33" t="s">
        <v>439</v>
      </c>
      <c r="F94" s="33"/>
      <c r="G94" s="33"/>
      <c r="H94" s="33"/>
      <c r="I94" s="31">
        <f>M83</f>
        <v>0</v>
      </c>
      <c r="J94" s="75">
        <f>I94*D94</f>
        <v>0</v>
      </c>
      <c r="K94" s="150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45"/>
      <c r="CZ94" s="36"/>
      <c r="DA94" s="36"/>
      <c r="DB94" s="36"/>
      <c r="DC94" s="36"/>
      <c r="DD94" s="36"/>
      <c r="DE94" s="36"/>
      <c r="DF94" s="36"/>
      <c r="DG94" s="36"/>
      <c r="DH94" s="36"/>
      <c r="DI94" s="36"/>
      <c r="DJ94" s="36"/>
      <c r="DK94" s="36"/>
      <c r="DL94" s="36"/>
      <c r="DM94" s="36"/>
      <c r="DN94" s="36"/>
      <c r="DO94" s="36"/>
      <c r="DP94" s="36"/>
      <c r="DQ94" s="36"/>
      <c r="DR94" s="36"/>
      <c r="DS94" s="36"/>
      <c r="DT94" s="36"/>
      <c r="DU94" s="36"/>
      <c r="DV94" s="36"/>
      <c r="DW94" s="36"/>
      <c r="DX94" s="36"/>
      <c r="DY94" s="36"/>
      <c r="DZ94" s="36"/>
      <c r="EA94" s="36"/>
      <c r="EB94" s="36"/>
      <c r="EC94" s="36"/>
      <c r="ED94" s="36"/>
      <c r="EE94" s="36"/>
      <c r="EF94" s="36"/>
      <c r="EG94" s="36"/>
      <c r="EH94" s="36"/>
      <c r="EI94" s="36"/>
      <c r="EJ94" s="36"/>
      <c r="EK94" s="36"/>
      <c r="EL94" s="36"/>
      <c r="EM94" s="36"/>
      <c r="EN94" s="36"/>
      <c r="EO94" s="36"/>
      <c r="EP94" s="36"/>
      <c r="EQ94" s="36"/>
      <c r="ER94" s="36"/>
      <c r="ES94" s="36"/>
      <c r="ET94" s="36"/>
      <c r="EU94" s="36"/>
      <c r="EV94" s="36"/>
      <c r="EW94" s="36"/>
      <c r="EX94" s="36"/>
      <c r="EY94" s="36"/>
      <c r="EZ94" s="36"/>
      <c r="FA94" s="36"/>
      <c r="FB94" s="36"/>
      <c r="FC94" s="36"/>
      <c r="FD94" s="36"/>
      <c r="FE94" s="36"/>
      <c r="FF94" s="36"/>
      <c r="FG94" s="36"/>
      <c r="FH94" s="36"/>
      <c r="FI94" s="36"/>
      <c r="FJ94" s="36"/>
      <c r="FK94" s="36"/>
      <c r="FL94" s="36"/>
      <c r="FM94" s="36"/>
      <c r="FN94" s="36"/>
      <c r="FO94" s="36"/>
      <c r="FP94" s="36"/>
      <c r="FQ94" s="36"/>
      <c r="FR94" s="36"/>
      <c r="FS94" s="36"/>
      <c r="FT94" s="36"/>
      <c r="FU94" s="36"/>
      <c r="FV94" s="36"/>
      <c r="FW94" s="36"/>
      <c r="FX94" s="36"/>
      <c r="FY94" s="36"/>
      <c r="FZ94" s="36"/>
      <c r="GA94" s="36"/>
      <c r="GB94" s="36"/>
      <c r="GC94" s="36"/>
      <c r="GD94" s="36"/>
      <c r="GE94" s="36"/>
      <c r="GF94" s="36"/>
      <c r="GG94" s="36"/>
      <c r="GH94" s="36"/>
      <c r="GI94" s="36"/>
      <c r="GJ94" s="36"/>
      <c r="GK94" s="36"/>
      <c r="GL94" s="36"/>
      <c r="GM94" s="36"/>
      <c r="GN94" s="36"/>
      <c r="GO94" s="36"/>
      <c r="GP94" s="36"/>
      <c r="GQ94" s="36"/>
      <c r="GR94" s="36"/>
      <c r="GS94" s="36"/>
      <c r="GT94" s="36"/>
      <c r="GU94" s="36"/>
      <c r="GV94" s="36"/>
      <c r="GW94" s="36"/>
      <c r="GX94" s="36"/>
      <c r="GY94" s="36"/>
      <c r="GZ94" s="36"/>
      <c r="HA94" s="36"/>
      <c r="HB94" s="36"/>
      <c r="HC94" s="36"/>
      <c r="HD94" s="36"/>
      <c r="HE94" s="36"/>
      <c r="HF94" s="36"/>
      <c r="HG94" s="36"/>
      <c r="HH94" s="36"/>
      <c r="HI94" s="36"/>
      <c r="HJ94" s="36"/>
      <c r="HK94" s="36"/>
      <c r="HL94" s="36"/>
      <c r="HM94" s="36"/>
      <c r="HN94" s="36"/>
      <c r="HO94" s="36"/>
      <c r="HP94" s="36"/>
      <c r="HQ94" s="36"/>
      <c r="HR94" s="36"/>
      <c r="HS94" s="36"/>
      <c r="HT94" s="36"/>
      <c r="HU94" s="36"/>
      <c r="HV94" s="36"/>
      <c r="HW94" s="36"/>
      <c r="HX94" s="36"/>
      <c r="HY94" s="36"/>
      <c r="HZ94" s="36"/>
      <c r="IA94" s="36"/>
      <c r="IB94" s="36"/>
      <c r="IC94" s="36"/>
      <c r="ID94" s="36"/>
      <c r="IE94" s="36"/>
      <c r="IF94" s="36"/>
      <c r="IG94" s="36"/>
      <c r="IH94" s="36"/>
      <c r="II94" s="36"/>
      <c r="IJ94" s="36"/>
      <c r="IK94" s="36"/>
      <c r="IL94" s="36"/>
    </row>
    <row r="95" spans="1:246" s="19" customFormat="1" ht="18" customHeight="1">
      <c r="A95" s="281"/>
      <c r="B95" s="169" t="s">
        <v>443</v>
      </c>
      <c r="C95" s="32" t="s">
        <v>432</v>
      </c>
      <c r="D95" s="215">
        <v>27.25</v>
      </c>
      <c r="E95" s="32" t="s">
        <v>439</v>
      </c>
      <c r="F95" s="32"/>
      <c r="G95" s="32"/>
      <c r="H95" s="32"/>
      <c r="I95" s="18">
        <f>N83</f>
        <v>0</v>
      </c>
      <c r="J95" s="74">
        <f>I95*D95</f>
        <v>0</v>
      </c>
      <c r="K95" s="150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152"/>
      <c r="AA95" s="152"/>
      <c r="AB95" s="152"/>
      <c r="AC95" s="152"/>
      <c r="AD95" s="152"/>
      <c r="AE95" s="152"/>
      <c r="AF95" s="152"/>
      <c r="AG95" s="152"/>
      <c r="AH95" s="152"/>
      <c r="AI95" s="152"/>
      <c r="AJ95" s="152"/>
      <c r="AK95" s="152"/>
      <c r="AL95" s="152"/>
      <c r="AM95" s="152"/>
      <c r="AN95" s="152"/>
      <c r="AO95" s="152"/>
      <c r="AP95" s="152"/>
      <c r="AQ95" s="152"/>
      <c r="AR95" s="152"/>
      <c r="AS95" s="152"/>
      <c r="AT95" s="152"/>
      <c r="AU95" s="152"/>
      <c r="AV95" s="152"/>
      <c r="AW95" s="152"/>
      <c r="AX95" s="152"/>
      <c r="AY95" s="152"/>
      <c r="AZ95" s="152"/>
      <c r="BA95" s="152"/>
      <c r="BB95" s="152"/>
      <c r="BC95" s="152"/>
      <c r="BD95" s="152"/>
      <c r="BE95" s="152"/>
      <c r="BF95" s="152"/>
      <c r="BG95" s="152"/>
      <c r="BH95" s="152"/>
      <c r="BI95" s="152"/>
      <c r="BJ95" s="152"/>
      <c r="BK95" s="152"/>
      <c r="BL95" s="152"/>
      <c r="BM95" s="152"/>
      <c r="BN95" s="152"/>
      <c r="BO95" s="152"/>
      <c r="BP95" s="152"/>
      <c r="BQ95" s="152"/>
      <c r="BR95" s="152"/>
      <c r="BS95" s="152"/>
      <c r="BT95" s="152"/>
      <c r="BU95" s="152"/>
      <c r="BV95" s="152"/>
      <c r="BW95" s="152"/>
      <c r="BX95" s="152"/>
      <c r="BY95" s="152"/>
      <c r="BZ95" s="152"/>
      <c r="CA95" s="152"/>
      <c r="CB95" s="152"/>
      <c r="CC95" s="152"/>
      <c r="CD95" s="152"/>
      <c r="CE95" s="152"/>
      <c r="CF95" s="152"/>
      <c r="CG95" s="152"/>
      <c r="CH95" s="152"/>
      <c r="CI95" s="152"/>
      <c r="CJ95" s="152"/>
      <c r="CK95" s="152"/>
      <c r="CL95" s="152"/>
      <c r="CM95" s="152"/>
      <c r="CN95" s="152"/>
      <c r="CO95" s="152"/>
      <c r="CP95" s="152"/>
      <c r="CQ95" s="152"/>
      <c r="CR95" s="152"/>
      <c r="CS95" s="152"/>
      <c r="CT95" s="152"/>
      <c r="CU95" s="152"/>
      <c r="CV95" s="152"/>
      <c r="CW95" s="152"/>
      <c r="CX95" s="152"/>
      <c r="CY95" s="145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36"/>
      <c r="EM95" s="36"/>
      <c r="EN95" s="36"/>
      <c r="EO95" s="36"/>
      <c r="EP95" s="36"/>
      <c r="EQ95" s="36"/>
      <c r="ER95" s="36"/>
      <c r="ES95" s="36"/>
      <c r="ET95" s="36"/>
      <c r="EU95" s="36"/>
      <c r="EV95" s="36"/>
      <c r="EW95" s="36"/>
      <c r="EX95" s="36"/>
      <c r="EY95" s="36"/>
      <c r="EZ95" s="36"/>
      <c r="FA95" s="36"/>
      <c r="FB95" s="36"/>
      <c r="FC95" s="36"/>
      <c r="FD95" s="36"/>
      <c r="FE95" s="36"/>
      <c r="FF95" s="36"/>
      <c r="FG95" s="36"/>
      <c r="FH95" s="36"/>
      <c r="FI95" s="36"/>
      <c r="FJ95" s="36"/>
      <c r="FK95" s="36"/>
      <c r="FL95" s="36"/>
      <c r="FM95" s="36"/>
      <c r="FN95" s="36"/>
      <c r="FO95" s="36"/>
      <c r="FP95" s="36"/>
      <c r="FQ95" s="36"/>
      <c r="FR95" s="36"/>
      <c r="FS95" s="36"/>
      <c r="FT95" s="36"/>
      <c r="FU95" s="36"/>
      <c r="FV95" s="36"/>
      <c r="FW95" s="36"/>
      <c r="FX95" s="36"/>
      <c r="FY95" s="36"/>
      <c r="FZ95" s="36"/>
      <c r="GA95" s="36"/>
      <c r="GB95" s="36"/>
      <c r="GC95" s="36"/>
      <c r="GD95" s="36"/>
      <c r="GE95" s="36"/>
      <c r="GF95" s="36"/>
      <c r="GG95" s="36"/>
      <c r="GH95" s="36"/>
      <c r="GI95" s="36"/>
      <c r="GJ95" s="36"/>
      <c r="GK95" s="36"/>
      <c r="GL95" s="36"/>
      <c r="GM95" s="36"/>
      <c r="GN95" s="36"/>
      <c r="GO95" s="36"/>
      <c r="GP95" s="36"/>
      <c r="GQ95" s="36"/>
      <c r="GR95" s="36"/>
      <c r="GS95" s="36"/>
      <c r="GT95" s="36"/>
      <c r="GU95" s="36"/>
      <c r="GV95" s="36"/>
      <c r="GW95" s="36"/>
      <c r="GX95" s="36"/>
      <c r="GY95" s="36"/>
      <c r="GZ95" s="36"/>
      <c r="HA95" s="36"/>
      <c r="HB95" s="36"/>
      <c r="HC95" s="36"/>
      <c r="HD95" s="36"/>
      <c r="HE95" s="36"/>
      <c r="HF95" s="36"/>
      <c r="HG95" s="36"/>
      <c r="HH95" s="36"/>
      <c r="HI95" s="36"/>
      <c r="HJ95" s="36"/>
      <c r="HK95" s="36"/>
      <c r="HL95" s="36"/>
      <c r="HM95" s="36"/>
      <c r="HN95" s="36"/>
      <c r="HO95" s="36"/>
      <c r="HP95" s="36"/>
      <c r="HQ95" s="36"/>
      <c r="HR95" s="36"/>
      <c r="HS95" s="36"/>
      <c r="HT95" s="36"/>
      <c r="HU95" s="36"/>
      <c r="HV95" s="36"/>
      <c r="HW95" s="36"/>
      <c r="HX95" s="36"/>
      <c r="HY95" s="36"/>
      <c r="HZ95" s="36"/>
      <c r="IA95" s="36"/>
      <c r="IB95" s="36"/>
      <c r="IC95" s="36"/>
      <c r="ID95" s="36"/>
      <c r="IE95" s="36"/>
      <c r="IF95" s="36"/>
      <c r="IG95" s="36"/>
      <c r="IH95" s="36"/>
      <c r="II95" s="36"/>
      <c r="IJ95" s="36"/>
      <c r="IK95" s="36"/>
      <c r="IL95" s="36"/>
    </row>
    <row r="96" spans="1:246" s="34" customFormat="1" ht="21" customHeight="1">
      <c r="A96" s="226"/>
      <c r="B96" s="121" t="s">
        <v>430</v>
      </c>
      <c r="C96" s="117"/>
      <c r="D96" s="219"/>
      <c r="E96" s="117"/>
      <c r="F96" s="117"/>
      <c r="G96" s="117"/>
      <c r="H96" s="117"/>
      <c r="I96" s="139" t="s">
        <v>444</v>
      </c>
      <c r="J96" s="73"/>
      <c r="K96" s="147"/>
      <c r="L96" s="89"/>
      <c r="M96" s="164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/>
      <c r="CW96" s="90"/>
      <c r="CX96" s="90"/>
      <c r="CY96" s="91"/>
      <c r="CZ96" s="41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41"/>
      <c r="DM96" s="41"/>
      <c r="DN96" s="41"/>
      <c r="DO96" s="41"/>
      <c r="DP96" s="41"/>
      <c r="DQ96" s="41"/>
      <c r="DR96" s="41"/>
      <c r="DS96" s="41"/>
      <c r="DT96" s="41"/>
      <c r="DU96" s="41"/>
      <c r="DV96" s="41"/>
      <c r="DW96" s="41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1"/>
      <c r="EI96" s="41"/>
      <c r="EJ96" s="41"/>
      <c r="EK96" s="41"/>
      <c r="EL96" s="41"/>
      <c r="EM96" s="41"/>
      <c r="EN96" s="41"/>
      <c r="EO96" s="41"/>
      <c r="EP96" s="41"/>
      <c r="EQ96" s="41"/>
      <c r="ER96" s="41"/>
      <c r="ES96" s="41"/>
      <c r="ET96" s="41"/>
      <c r="EU96" s="41"/>
      <c r="EV96" s="41"/>
      <c r="EW96" s="41"/>
      <c r="EX96" s="41"/>
      <c r="EY96" s="41"/>
      <c r="EZ96" s="41"/>
      <c r="FA96" s="41"/>
      <c r="FB96" s="41"/>
      <c r="FC96" s="41"/>
      <c r="FD96" s="41"/>
      <c r="FE96" s="41"/>
      <c r="FF96" s="41"/>
      <c r="FG96" s="41"/>
      <c r="FH96" s="41"/>
      <c r="FI96" s="41"/>
      <c r="FJ96" s="41"/>
      <c r="FK96" s="41"/>
      <c r="FL96" s="41"/>
      <c r="FM96" s="41"/>
      <c r="FN96" s="41"/>
      <c r="FO96" s="41"/>
      <c r="FP96" s="41"/>
      <c r="FQ96" s="41"/>
      <c r="FR96" s="41"/>
      <c r="FS96" s="41"/>
      <c r="FT96" s="41"/>
      <c r="FU96" s="41"/>
      <c r="FV96" s="41"/>
      <c r="FW96" s="41"/>
      <c r="FX96" s="41"/>
      <c r="FY96" s="41"/>
      <c r="FZ96" s="41"/>
      <c r="GA96" s="41"/>
      <c r="GB96" s="41"/>
      <c r="GC96" s="41"/>
      <c r="GD96" s="41"/>
      <c r="GE96" s="41"/>
      <c r="GF96" s="41"/>
      <c r="GG96" s="41"/>
      <c r="GH96" s="41"/>
      <c r="GI96" s="41"/>
      <c r="GJ96" s="41"/>
      <c r="GK96" s="41"/>
      <c r="GL96" s="41"/>
      <c r="GM96" s="41"/>
      <c r="GN96" s="41"/>
      <c r="GO96" s="41"/>
      <c r="GP96" s="41"/>
      <c r="GQ96" s="41"/>
      <c r="GR96" s="41"/>
      <c r="GS96" s="41"/>
      <c r="GT96" s="41"/>
      <c r="GU96" s="41"/>
      <c r="GV96" s="41"/>
      <c r="GW96" s="41"/>
      <c r="GX96" s="41"/>
      <c r="GY96" s="41"/>
      <c r="GZ96" s="41"/>
      <c r="HA96" s="41"/>
      <c r="HB96" s="41"/>
      <c r="HC96" s="41"/>
      <c r="HD96" s="41"/>
      <c r="HE96" s="41"/>
      <c r="HF96" s="41"/>
      <c r="HG96" s="41"/>
      <c r="HH96" s="41"/>
      <c r="HI96" s="41"/>
      <c r="HJ96" s="41"/>
      <c r="HK96" s="41"/>
      <c r="HL96" s="41"/>
      <c r="HM96" s="41"/>
      <c r="HN96" s="41"/>
      <c r="HO96" s="41"/>
      <c r="HP96" s="41"/>
      <c r="HQ96" s="41"/>
      <c r="HR96" s="41"/>
      <c r="HS96" s="41"/>
      <c r="HT96" s="41"/>
      <c r="HU96" s="41"/>
      <c r="HV96" s="41"/>
      <c r="HW96" s="41"/>
      <c r="HX96" s="41"/>
      <c r="HY96" s="41"/>
      <c r="HZ96" s="41"/>
      <c r="IA96" s="41"/>
      <c r="IB96" s="41"/>
      <c r="IC96" s="41"/>
      <c r="ID96" s="41"/>
      <c r="IE96" s="41"/>
      <c r="IF96" s="41"/>
      <c r="IG96" s="41"/>
      <c r="IH96" s="41"/>
      <c r="II96" s="41"/>
      <c r="IJ96" s="41"/>
      <c r="IK96" s="41"/>
      <c r="IL96" s="41"/>
    </row>
    <row r="97" spans="1:246" s="19" customFormat="1" ht="18" customHeight="1">
      <c r="A97" s="280" t="s">
        <v>753</v>
      </c>
      <c r="B97" s="170" t="s">
        <v>436</v>
      </c>
      <c r="C97" s="33" t="s">
        <v>433</v>
      </c>
      <c r="D97" s="215">
        <v>91.05</v>
      </c>
      <c r="E97" s="33" t="s">
        <v>439</v>
      </c>
      <c r="F97" s="33"/>
      <c r="G97" s="33"/>
      <c r="H97" s="33"/>
      <c r="I97" s="31">
        <f>SUM(N34:N57)</f>
        <v>0</v>
      </c>
      <c r="J97" s="75">
        <f>I97*D97</f>
        <v>0</v>
      </c>
      <c r="K97" s="150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152"/>
      <c r="AA97" s="152"/>
      <c r="AB97" s="152"/>
      <c r="AC97" s="152"/>
      <c r="AD97" s="152"/>
      <c r="AE97" s="152"/>
      <c r="AF97" s="152"/>
      <c r="AG97" s="152"/>
      <c r="AH97" s="152"/>
      <c r="AI97" s="152"/>
      <c r="AJ97" s="152"/>
      <c r="AK97" s="152"/>
      <c r="AL97" s="152"/>
      <c r="AM97" s="152"/>
      <c r="AN97" s="152"/>
      <c r="AO97" s="152"/>
      <c r="AP97" s="152"/>
      <c r="AQ97" s="152"/>
      <c r="AR97" s="152"/>
      <c r="AS97" s="152"/>
      <c r="AT97" s="152"/>
      <c r="AU97" s="152"/>
      <c r="AV97" s="152"/>
      <c r="AW97" s="152"/>
      <c r="AX97" s="152"/>
      <c r="AY97" s="152"/>
      <c r="AZ97" s="152"/>
      <c r="BA97" s="152"/>
      <c r="BB97" s="152"/>
      <c r="BC97" s="152"/>
      <c r="BD97" s="152"/>
      <c r="BE97" s="152"/>
      <c r="BF97" s="152"/>
      <c r="BG97" s="152"/>
      <c r="BH97" s="152"/>
      <c r="BI97" s="152"/>
      <c r="BJ97" s="152"/>
      <c r="BK97" s="152"/>
      <c r="BL97" s="152"/>
      <c r="BM97" s="152"/>
      <c r="BN97" s="152"/>
      <c r="BO97" s="152"/>
      <c r="BP97" s="152"/>
      <c r="BQ97" s="152"/>
      <c r="BR97" s="152"/>
      <c r="BS97" s="152"/>
      <c r="BT97" s="152"/>
      <c r="BU97" s="152"/>
      <c r="BV97" s="152"/>
      <c r="BW97" s="152"/>
      <c r="BX97" s="152"/>
      <c r="BY97" s="152"/>
      <c r="BZ97" s="152"/>
      <c r="CA97" s="152"/>
      <c r="CB97" s="152"/>
      <c r="CC97" s="152"/>
      <c r="CD97" s="152"/>
      <c r="CE97" s="152"/>
      <c r="CF97" s="152"/>
      <c r="CG97" s="152"/>
      <c r="CH97" s="152"/>
      <c r="CI97" s="152"/>
      <c r="CJ97" s="152"/>
      <c r="CK97" s="152"/>
      <c r="CL97" s="152"/>
      <c r="CM97" s="152"/>
      <c r="CN97" s="152"/>
      <c r="CO97" s="152"/>
      <c r="CP97" s="152"/>
      <c r="CQ97" s="152"/>
      <c r="CR97" s="152"/>
      <c r="CS97" s="152"/>
      <c r="CT97" s="152"/>
      <c r="CU97" s="152"/>
      <c r="CV97" s="152"/>
      <c r="CW97" s="152"/>
      <c r="CX97" s="152"/>
      <c r="CY97" s="145"/>
      <c r="CZ97" s="36"/>
      <c r="DA97" s="36"/>
      <c r="DB97" s="36"/>
      <c r="DC97" s="36"/>
      <c r="DD97" s="36"/>
      <c r="DE97" s="36"/>
      <c r="DF97" s="36"/>
      <c r="DG97" s="36"/>
      <c r="DH97" s="36"/>
      <c r="DI97" s="36"/>
      <c r="DJ97" s="36"/>
      <c r="DK97" s="36"/>
      <c r="DL97" s="36"/>
      <c r="DM97" s="36"/>
      <c r="DN97" s="36"/>
      <c r="DO97" s="36"/>
      <c r="DP97" s="36"/>
      <c r="DQ97" s="36"/>
      <c r="DR97" s="36"/>
      <c r="DS97" s="36"/>
      <c r="DT97" s="36"/>
      <c r="DU97" s="36"/>
      <c r="DV97" s="36"/>
      <c r="DW97" s="36"/>
      <c r="DX97" s="36"/>
      <c r="DY97" s="36"/>
      <c r="DZ97" s="36"/>
      <c r="EA97" s="36"/>
      <c r="EB97" s="36"/>
      <c r="EC97" s="36"/>
      <c r="ED97" s="36"/>
      <c r="EE97" s="36"/>
      <c r="EF97" s="36"/>
      <c r="EG97" s="36"/>
      <c r="EH97" s="36"/>
      <c r="EI97" s="36"/>
      <c r="EJ97" s="36"/>
      <c r="EK97" s="36"/>
      <c r="EL97" s="36"/>
      <c r="EM97" s="36"/>
      <c r="EN97" s="36"/>
      <c r="EO97" s="36"/>
      <c r="EP97" s="36"/>
      <c r="EQ97" s="36"/>
      <c r="ER97" s="36"/>
      <c r="ES97" s="36"/>
      <c r="ET97" s="36"/>
      <c r="EU97" s="36"/>
      <c r="EV97" s="36"/>
      <c r="EW97" s="36"/>
      <c r="EX97" s="36"/>
      <c r="EY97" s="36"/>
      <c r="EZ97" s="36"/>
      <c r="FA97" s="36"/>
      <c r="FB97" s="36"/>
      <c r="FC97" s="36"/>
      <c r="FD97" s="36"/>
      <c r="FE97" s="36"/>
      <c r="FF97" s="36"/>
      <c r="FG97" s="36"/>
      <c r="FH97" s="36"/>
      <c r="FI97" s="36"/>
      <c r="FJ97" s="36"/>
      <c r="FK97" s="36"/>
      <c r="FL97" s="36"/>
      <c r="FM97" s="36"/>
      <c r="FN97" s="36"/>
      <c r="FO97" s="36"/>
      <c r="FP97" s="36"/>
      <c r="FQ97" s="36"/>
      <c r="FR97" s="36"/>
      <c r="FS97" s="36"/>
      <c r="FT97" s="36"/>
      <c r="FU97" s="36"/>
      <c r="FV97" s="36"/>
      <c r="FW97" s="36"/>
      <c r="FX97" s="36"/>
      <c r="FY97" s="36"/>
      <c r="FZ97" s="36"/>
      <c r="GA97" s="36"/>
      <c r="GB97" s="36"/>
      <c r="GC97" s="36"/>
      <c r="GD97" s="36"/>
      <c r="GE97" s="36"/>
      <c r="GF97" s="36"/>
      <c r="GG97" s="36"/>
      <c r="GH97" s="36"/>
      <c r="GI97" s="36"/>
      <c r="GJ97" s="36"/>
      <c r="GK97" s="36"/>
      <c r="GL97" s="36"/>
      <c r="GM97" s="36"/>
      <c r="GN97" s="36"/>
      <c r="GO97" s="36"/>
      <c r="GP97" s="36"/>
      <c r="GQ97" s="36"/>
      <c r="GR97" s="36"/>
      <c r="GS97" s="36"/>
      <c r="GT97" s="36"/>
      <c r="GU97" s="36"/>
      <c r="GV97" s="36"/>
      <c r="GW97" s="36"/>
      <c r="GX97" s="36"/>
      <c r="GY97" s="36"/>
      <c r="GZ97" s="36"/>
      <c r="HA97" s="36"/>
      <c r="HB97" s="36"/>
      <c r="HC97" s="36"/>
      <c r="HD97" s="36"/>
      <c r="HE97" s="36"/>
      <c r="HF97" s="36"/>
      <c r="HG97" s="36"/>
      <c r="HH97" s="36"/>
      <c r="HI97" s="36"/>
      <c r="HJ97" s="36"/>
      <c r="HK97" s="36"/>
      <c r="HL97" s="36"/>
      <c r="HM97" s="36"/>
      <c r="HN97" s="36"/>
      <c r="HO97" s="36"/>
      <c r="HP97" s="36"/>
      <c r="HQ97" s="36"/>
      <c r="HR97" s="36"/>
      <c r="HS97" s="36"/>
      <c r="HT97" s="36"/>
      <c r="HU97" s="36"/>
      <c r="HV97" s="36"/>
      <c r="HW97" s="36"/>
      <c r="HX97" s="36"/>
      <c r="HY97" s="36"/>
      <c r="HZ97" s="36"/>
      <c r="IA97" s="36"/>
      <c r="IB97" s="36"/>
      <c r="IC97" s="36"/>
      <c r="ID97" s="36"/>
      <c r="IE97" s="36"/>
      <c r="IF97" s="36"/>
      <c r="IG97" s="36"/>
      <c r="IH97" s="36"/>
      <c r="II97" s="36"/>
      <c r="IJ97" s="36"/>
      <c r="IK97" s="36"/>
      <c r="IL97" s="36"/>
    </row>
    <row r="98" spans="1:246" s="19" customFormat="1" ht="18" customHeight="1">
      <c r="A98" s="269"/>
      <c r="B98" s="169" t="s">
        <v>114</v>
      </c>
      <c r="C98" s="32" t="s">
        <v>115</v>
      </c>
      <c r="D98" s="215">
        <v>93.73</v>
      </c>
      <c r="E98" s="32" t="s">
        <v>439</v>
      </c>
      <c r="F98" s="32"/>
      <c r="G98" s="32"/>
      <c r="H98" s="32"/>
      <c r="I98" s="18">
        <f>SUM(N59:N82)</f>
        <v>0</v>
      </c>
      <c r="J98" s="74">
        <f>I98*D98</f>
        <v>0</v>
      </c>
      <c r="K98" s="150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152"/>
      <c r="AA98" s="152"/>
      <c r="AB98" s="152"/>
      <c r="AC98" s="152"/>
      <c r="AD98" s="152"/>
      <c r="AE98" s="152"/>
      <c r="AF98" s="152"/>
      <c r="AG98" s="152"/>
      <c r="AH98" s="152"/>
      <c r="AI98" s="152"/>
      <c r="AJ98" s="152"/>
      <c r="AK98" s="152"/>
      <c r="AL98" s="152"/>
      <c r="AM98" s="152"/>
      <c r="AN98" s="152"/>
      <c r="AO98" s="152"/>
      <c r="AP98" s="152"/>
      <c r="AQ98" s="152"/>
      <c r="AR98" s="152"/>
      <c r="AS98" s="152"/>
      <c r="AT98" s="152"/>
      <c r="AU98" s="152"/>
      <c r="AV98" s="152"/>
      <c r="AW98" s="152"/>
      <c r="AX98" s="152"/>
      <c r="AY98" s="152"/>
      <c r="AZ98" s="152"/>
      <c r="BA98" s="152"/>
      <c r="BB98" s="152"/>
      <c r="BC98" s="152"/>
      <c r="BD98" s="152"/>
      <c r="BE98" s="152"/>
      <c r="BF98" s="152"/>
      <c r="BG98" s="152"/>
      <c r="BH98" s="152"/>
      <c r="BI98" s="152"/>
      <c r="BJ98" s="152"/>
      <c r="BK98" s="152"/>
      <c r="BL98" s="152"/>
      <c r="BM98" s="152"/>
      <c r="BN98" s="152"/>
      <c r="BO98" s="152"/>
      <c r="BP98" s="152"/>
      <c r="BQ98" s="152"/>
      <c r="BR98" s="152"/>
      <c r="BS98" s="152"/>
      <c r="BT98" s="152"/>
      <c r="BU98" s="152"/>
      <c r="BV98" s="152"/>
      <c r="BW98" s="152"/>
      <c r="BX98" s="152"/>
      <c r="BY98" s="152"/>
      <c r="BZ98" s="152"/>
      <c r="CA98" s="152"/>
      <c r="CB98" s="152"/>
      <c r="CC98" s="152"/>
      <c r="CD98" s="152"/>
      <c r="CE98" s="152"/>
      <c r="CF98" s="152"/>
      <c r="CG98" s="152"/>
      <c r="CH98" s="152"/>
      <c r="CI98" s="152"/>
      <c r="CJ98" s="152"/>
      <c r="CK98" s="152"/>
      <c r="CL98" s="152"/>
      <c r="CM98" s="152"/>
      <c r="CN98" s="152"/>
      <c r="CO98" s="152"/>
      <c r="CP98" s="152"/>
      <c r="CQ98" s="152"/>
      <c r="CR98" s="152"/>
      <c r="CS98" s="152"/>
      <c r="CT98" s="152"/>
      <c r="CU98" s="152"/>
      <c r="CV98" s="152"/>
      <c r="CW98" s="152"/>
      <c r="CX98" s="152"/>
      <c r="CY98" s="145"/>
      <c r="CZ98" s="36"/>
      <c r="DA98" s="36"/>
      <c r="DB98" s="36"/>
      <c r="DC98" s="36"/>
      <c r="DD98" s="36"/>
      <c r="DE98" s="36"/>
      <c r="DF98" s="36"/>
      <c r="DG98" s="36"/>
      <c r="DH98" s="36"/>
      <c r="DI98" s="36"/>
      <c r="DJ98" s="36"/>
      <c r="DK98" s="36"/>
      <c r="DL98" s="36"/>
      <c r="DM98" s="36"/>
      <c r="DN98" s="36"/>
      <c r="DO98" s="36"/>
      <c r="DP98" s="36"/>
      <c r="DQ98" s="36"/>
      <c r="DR98" s="36"/>
      <c r="DS98" s="36"/>
      <c r="DT98" s="36"/>
      <c r="DU98" s="36"/>
      <c r="DV98" s="36"/>
      <c r="DW98" s="36"/>
      <c r="DX98" s="36"/>
      <c r="DY98" s="36"/>
      <c r="DZ98" s="36"/>
      <c r="EA98" s="36"/>
      <c r="EB98" s="36"/>
      <c r="EC98" s="36"/>
      <c r="ED98" s="36"/>
      <c r="EE98" s="36"/>
      <c r="EF98" s="36"/>
      <c r="EG98" s="36"/>
      <c r="EH98" s="36"/>
      <c r="EI98" s="36"/>
      <c r="EJ98" s="36"/>
      <c r="EK98" s="36"/>
      <c r="EL98" s="36"/>
      <c r="EM98" s="36"/>
      <c r="EN98" s="36"/>
      <c r="EO98" s="36"/>
      <c r="EP98" s="36"/>
      <c r="EQ98" s="36"/>
      <c r="ER98" s="36"/>
      <c r="ES98" s="36"/>
      <c r="ET98" s="36"/>
      <c r="EU98" s="36"/>
      <c r="EV98" s="36"/>
      <c r="EW98" s="36"/>
      <c r="EX98" s="36"/>
      <c r="EY98" s="36"/>
      <c r="EZ98" s="36"/>
      <c r="FA98" s="36"/>
      <c r="FB98" s="36"/>
      <c r="FC98" s="36"/>
      <c r="FD98" s="36"/>
      <c r="FE98" s="36"/>
      <c r="FF98" s="36"/>
      <c r="FG98" s="36"/>
      <c r="FH98" s="36"/>
      <c r="FI98" s="36"/>
      <c r="FJ98" s="36"/>
      <c r="FK98" s="36"/>
      <c r="FL98" s="36"/>
      <c r="FM98" s="36"/>
      <c r="FN98" s="36"/>
      <c r="FO98" s="36"/>
      <c r="FP98" s="36"/>
      <c r="FQ98" s="36"/>
      <c r="FR98" s="36"/>
      <c r="FS98" s="36"/>
      <c r="FT98" s="36"/>
      <c r="FU98" s="36"/>
      <c r="FV98" s="36"/>
      <c r="FW98" s="36"/>
      <c r="FX98" s="36"/>
      <c r="FY98" s="36"/>
      <c r="FZ98" s="36"/>
      <c r="GA98" s="36"/>
      <c r="GB98" s="36"/>
      <c r="GC98" s="36"/>
      <c r="GD98" s="36"/>
      <c r="GE98" s="36"/>
      <c r="GF98" s="36"/>
      <c r="GG98" s="36"/>
      <c r="GH98" s="36"/>
      <c r="GI98" s="36"/>
      <c r="GJ98" s="36"/>
      <c r="GK98" s="36"/>
      <c r="GL98" s="36"/>
      <c r="GM98" s="36"/>
      <c r="GN98" s="36"/>
      <c r="GO98" s="36"/>
      <c r="GP98" s="36"/>
      <c r="GQ98" s="36"/>
      <c r="GR98" s="36"/>
      <c r="GS98" s="36"/>
      <c r="GT98" s="36"/>
      <c r="GU98" s="36"/>
      <c r="GV98" s="36"/>
      <c r="GW98" s="36"/>
      <c r="GX98" s="36"/>
      <c r="GY98" s="36"/>
      <c r="GZ98" s="36"/>
      <c r="HA98" s="36"/>
      <c r="HB98" s="36"/>
      <c r="HC98" s="36"/>
      <c r="HD98" s="36"/>
      <c r="HE98" s="36"/>
      <c r="HF98" s="36"/>
      <c r="HG98" s="36"/>
      <c r="HH98" s="36"/>
      <c r="HI98" s="36"/>
      <c r="HJ98" s="36"/>
      <c r="HK98" s="36"/>
      <c r="HL98" s="36"/>
      <c r="HM98" s="36"/>
      <c r="HN98" s="36"/>
      <c r="HO98" s="36"/>
      <c r="HP98" s="36"/>
      <c r="HQ98" s="36"/>
      <c r="HR98" s="36"/>
      <c r="HS98" s="36"/>
      <c r="HT98" s="36"/>
      <c r="HU98" s="36"/>
      <c r="HV98" s="36"/>
      <c r="HW98" s="36"/>
      <c r="HX98" s="36"/>
      <c r="HY98" s="36"/>
      <c r="HZ98" s="36"/>
      <c r="IA98" s="36"/>
      <c r="IB98" s="36"/>
      <c r="IC98" s="36"/>
      <c r="ID98" s="36"/>
      <c r="IE98" s="36"/>
      <c r="IF98" s="36"/>
      <c r="IG98" s="36"/>
      <c r="IH98" s="36"/>
      <c r="II98" s="36"/>
      <c r="IJ98" s="36"/>
      <c r="IK98" s="36"/>
      <c r="IL98" s="36"/>
    </row>
    <row r="99" spans="1:246" ht="30.75" customHeight="1">
      <c r="A99" s="157"/>
      <c r="B99" s="177"/>
      <c r="C99" s="277" t="s">
        <v>218</v>
      </c>
      <c r="D99" s="278"/>
      <c r="E99" s="278"/>
      <c r="F99" s="278"/>
      <c r="G99" s="278"/>
      <c r="H99" s="278"/>
      <c r="I99" s="279"/>
      <c r="J99" s="84">
        <f>SUM(J97:J98,J94:J95,J92,J90,J88,J84:J86,J59:J82,J34:J57,J31:J32,J27:J29,J24:J25,J20:J22,J14:J18,J11:J12)</f>
        <v>0</v>
      </c>
      <c r="K99" s="148"/>
      <c r="L99" s="154"/>
      <c r="M99" s="154"/>
      <c r="N99" s="154"/>
      <c r="O99" s="148"/>
      <c r="P99" s="148"/>
      <c r="Q99" s="148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  <c r="BA99" s="149"/>
      <c r="BB99" s="149"/>
      <c r="BC99" s="149"/>
      <c r="BD99" s="149"/>
      <c r="BE99" s="149"/>
      <c r="BF99" s="149"/>
      <c r="BG99" s="149"/>
      <c r="BH99" s="149"/>
      <c r="BI99" s="149"/>
      <c r="BJ99" s="149"/>
      <c r="BK99" s="149"/>
      <c r="BL99" s="149"/>
      <c r="BM99" s="149"/>
      <c r="BN99" s="149"/>
      <c r="BO99" s="149"/>
      <c r="BP99" s="149"/>
      <c r="BQ99" s="149"/>
      <c r="BR99" s="149"/>
      <c r="BS99" s="149"/>
      <c r="BT99" s="149"/>
      <c r="BU99" s="149"/>
      <c r="BV99" s="149"/>
      <c r="BW99" s="149"/>
      <c r="BX99" s="149"/>
      <c r="BY99" s="149"/>
      <c r="BZ99" s="149"/>
      <c r="CA99" s="149"/>
      <c r="CB99" s="149"/>
      <c r="CC99" s="149"/>
      <c r="CD99" s="149"/>
      <c r="CE99" s="149"/>
      <c r="CF99" s="149"/>
      <c r="CG99" s="149"/>
      <c r="CH99" s="149"/>
      <c r="CI99" s="149"/>
      <c r="CJ99" s="149"/>
      <c r="CK99" s="149"/>
      <c r="CL99" s="149"/>
      <c r="CM99" s="149"/>
      <c r="CN99" s="149"/>
      <c r="CO99" s="149"/>
      <c r="CP99" s="149"/>
      <c r="CQ99" s="149"/>
      <c r="CR99" s="149"/>
      <c r="CS99" s="149"/>
      <c r="CT99" s="149"/>
      <c r="CU99" s="149"/>
      <c r="CV99" s="149"/>
      <c r="CW99" s="149"/>
      <c r="CX99" s="149"/>
      <c r="CY99" s="144"/>
    </row>
    <row r="100" spans="1:246">
      <c r="A100" s="157"/>
      <c r="B100" s="178"/>
      <c r="C100" s="231"/>
      <c r="D100" s="232"/>
      <c r="E100" s="231"/>
      <c r="F100" s="231"/>
      <c r="G100" s="231"/>
      <c r="H100" s="231"/>
      <c r="I100" s="233"/>
      <c r="J100" s="161"/>
      <c r="K100" s="148"/>
      <c r="L100" s="154"/>
      <c r="M100" s="154"/>
      <c r="N100" s="154"/>
      <c r="O100" s="148"/>
      <c r="P100" s="148"/>
      <c r="Q100" s="148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  <c r="BA100" s="149"/>
      <c r="BB100" s="149"/>
      <c r="BC100" s="149"/>
      <c r="BD100" s="149"/>
      <c r="BE100" s="149"/>
      <c r="BF100" s="149"/>
      <c r="BG100" s="149"/>
      <c r="BH100" s="149"/>
      <c r="BI100" s="149"/>
      <c r="BJ100" s="149"/>
      <c r="BK100" s="149"/>
      <c r="BL100" s="149"/>
      <c r="BM100" s="149"/>
      <c r="BN100" s="149"/>
      <c r="BO100" s="149"/>
      <c r="BP100" s="149"/>
      <c r="BQ100" s="149"/>
      <c r="BR100" s="149"/>
      <c r="BS100" s="149"/>
      <c r="BT100" s="149"/>
      <c r="BU100" s="149"/>
      <c r="BV100" s="149"/>
      <c r="BW100" s="149"/>
      <c r="BX100" s="149"/>
      <c r="BY100" s="149"/>
      <c r="BZ100" s="149"/>
      <c r="CA100" s="149"/>
      <c r="CB100" s="149"/>
      <c r="CC100" s="149"/>
      <c r="CD100" s="149"/>
      <c r="CE100" s="149"/>
      <c r="CF100" s="149"/>
      <c r="CG100" s="149"/>
      <c r="CH100" s="149"/>
      <c r="CI100" s="149"/>
      <c r="CJ100" s="149"/>
      <c r="CK100" s="149"/>
      <c r="CL100" s="149"/>
      <c r="CM100" s="149"/>
      <c r="CN100" s="149"/>
      <c r="CO100" s="149"/>
      <c r="CP100" s="149"/>
      <c r="CQ100" s="149"/>
      <c r="CR100" s="149"/>
      <c r="CS100" s="149"/>
      <c r="CT100" s="149"/>
      <c r="CU100" s="149"/>
      <c r="CV100" s="149"/>
      <c r="CW100" s="149"/>
      <c r="CX100" s="149"/>
      <c r="CY100" s="155"/>
      <c r="CZ100" s="156"/>
      <c r="DA100" s="156"/>
      <c r="DB100" s="156"/>
    </row>
    <row r="101" spans="1:246">
      <c r="A101" s="157"/>
      <c r="B101" s="178"/>
      <c r="C101" s="178"/>
      <c r="D101" s="220"/>
      <c r="E101" s="178"/>
      <c r="F101" s="178"/>
      <c r="G101" s="178"/>
      <c r="H101" s="178"/>
      <c r="I101" s="221"/>
      <c r="J101" s="160"/>
      <c r="K101" s="148"/>
      <c r="L101" s="154"/>
      <c r="M101" s="154"/>
      <c r="N101" s="154"/>
      <c r="O101" s="148"/>
      <c r="P101" s="148"/>
      <c r="Q101" s="148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  <c r="BA101" s="149"/>
      <c r="BB101" s="149"/>
      <c r="BC101" s="149"/>
      <c r="BD101" s="149"/>
      <c r="BE101" s="149"/>
      <c r="BF101" s="149"/>
      <c r="BG101" s="149"/>
      <c r="BH101" s="149"/>
      <c r="BI101" s="149"/>
      <c r="BJ101" s="149"/>
      <c r="BK101" s="149"/>
      <c r="BL101" s="149"/>
      <c r="BM101" s="149"/>
      <c r="BN101" s="149"/>
      <c r="BO101" s="149"/>
      <c r="BP101" s="149"/>
      <c r="BQ101" s="149"/>
      <c r="BR101" s="149"/>
      <c r="BS101" s="149"/>
      <c r="BT101" s="149"/>
      <c r="BU101" s="149"/>
      <c r="BV101" s="149"/>
      <c r="BW101" s="149"/>
      <c r="BX101" s="149"/>
      <c r="BY101" s="149"/>
      <c r="BZ101" s="149"/>
      <c r="CA101" s="149"/>
      <c r="CB101" s="149"/>
      <c r="CC101" s="149"/>
      <c r="CD101" s="149"/>
      <c r="CE101" s="149"/>
      <c r="CF101" s="149"/>
      <c r="CG101" s="149"/>
      <c r="CH101" s="149"/>
      <c r="CI101" s="149"/>
      <c r="CJ101" s="149"/>
      <c r="CK101" s="149"/>
      <c r="CL101" s="149"/>
      <c r="CM101" s="149"/>
      <c r="CN101" s="149"/>
      <c r="CO101" s="149"/>
      <c r="CP101" s="149"/>
      <c r="CQ101" s="149"/>
      <c r="CR101" s="149"/>
      <c r="CS101" s="149"/>
      <c r="CT101" s="149"/>
      <c r="CU101" s="149"/>
      <c r="CV101" s="149"/>
      <c r="CW101" s="149"/>
      <c r="CX101" s="149"/>
      <c r="CY101" s="149"/>
      <c r="CZ101" s="149"/>
      <c r="DA101" s="149"/>
      <c r="DB101" s="149"/>
      <c r="DC101" s="144"/>
    </row>
    <row r="102" spans="1:246">
      <c r="A102" s="157"/>
      <c r="B102" s="178"/>
      <c r="C102" s="178"/>
      <c r="D102" s="220"/>
      <c r="E102" s="178"/>
      <c r="F102" s="178"/>
      <c r="G102" s="178"/>
      <c r="H102" s="178"/>
      <c r="I102" s="221"/>
      <c r="J102" s="160"/>
      <c r="K102" s="148"/>
      <c r="L102" s="154"/>
      <c r="M102" s="154"/>
      <c r="N102" s="154"/>
      <c r="O102" s="148"/>
      <c r="P102" s="148"/>
      <c r="Q102" s="148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  <c r="BA102" s="149"/>
      <c r="BB102" s="149"/>
      <c r="BC102" s="149"/>
      <c r="BD102" s="149"/>
      <c r="BE102" s="149"/>
      <c r="BF102" s="149"/>
      <c r="BG102" s="149"/>
      <c r="BH102" s="149"/>
      <c r="BI102" s="149"/>
      <c r="BJ102" s="149"/>
      <c r="BK102" s="149"/>
      <c r="BL102" s="149"/>
      <c r="BM102" s="149"/>
      <c r="BN102" s="149"/>
      <c r="BO102" s="149"/>
      <c r="BP102" s="149"/>
      <c r="BQ102" s="149"/>
      <c r="BR102" s="149"/>
      <c r="BS102" s="149"/>
      <c r="BT102" s="149"/>
      <c r="BU102" s="149"/>
      <c r="BV102" s="149"/>
      <c r="BW102" s="149"/>
      <c r="BX102" s="149"/>
      <c r="BY102" s="149"/>
      <c r="BZ102" s="149"/>
      <c r="CA102" s="149"/>
      <c r="CB102" s="149"/>
      <c r="CC102" s="149"/>
      <c r="CD102" s="149"/>
      <c r="CE102" s="149"/>
      <c r="CF102" s="149"/>
      <c r="CG102" s="149"/>
      <c r="CH102" s="149"/>
      <c r="CI102" s="149"/>
      <c r="CJ102" s="149"/>
      <c r="CK102" s="149"/>
      <c r="CL102" s="149"/>
      <c r="CM102" s="149"/>
      <c r="CN102" s="149"/>
      <c r="CO102" s="149"/>
      <c r="CP102" s="149"/>
      <c r="CQ102" s="149"/>
      <c r="CR102" s="149"/>
      <c r="CS102" s="149"/>
      <c r="CT102" s="149"/>
      <c r="CU102" s="149"/>
      <c r="CV102" s="149"/>
      <c r="CW102" s="149"/>
      <c r="CX102" s="149"/>
      <c r="CY102" s="149"/>
      <c r="CZ102" s="149"/>
      <c r="DA102" s="149"/>
      <c r="DB102" s="149"/>
      <c r="DC102" s="144"/>
    </row>
    <row r="103" spans="1:246">
      <c r="A103" s="157"/>
      <c r="B103" s="178"/>
      <c r="C103" s="178"/>
      <c r="D103" s="220"/>
      <c r="E103" s="178"/>
      <c r="F103" s="178"/>
      <c r="G103" s="178"/>
      <c r="H103" s="178"/>
      <c r="I103" s="221"/>
      <c r="J103" s="160"/>
      <c r="K103" s="148"/>
      <c r="L103" s="154"/>
      <c r="M103" s="154"/>
      <c r="N103" s="154"/>
      <c r="O103" s="148"/>
      <c r="P103" s="148"/>
      <c r="Q103" s="148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  <c r="BA103" s="149"/>
      <c r="BB103" s="149"/>
      <c r="BC103" s="149"/>
      <c r="BD103" s="149"/>
      <c r="BE103" s="149"/>
      <c r="BF103" s="149"/>
      <c r="BG103" s="149"/>
      <c r="BH103" s="149"/>
      <c r="BI103" s="149"/>
      <c r="BJ103" s="149"/>
      <c r="BK103" s="149"/>
      <c r="BL103" s="149"/>
      <c r="BM103" s="149"/>
      <c r="BN103" s="149"/>
      <c r="BO103" s="149"/>
      <c r="BP103" s="149"/>
      <c r="BQ103" s="149"/>
      <c r="BR103" s="149"/>
      <c r="BS103" s="149"/>
      <c r="BT103" s="149"/>
      <c r="BU103" s="149"/>
      <c r="BV103" s="149"/>
      <c r="BW103" s="149"/>
      <c r="BX103" s="149"/>
      <c r="BY103" s="149"/>
      <c r="BZ103" s="149"/>
      <c r="CA103" s="149"/>
      <c r="CB103" s="149"/>
      <c r="CC103" s="149"/>
      <c r="CD103" s="149"/>
      <c r="CE103" s="149"/>
      <c r="CF103" s="149"/>
      <c r="CG103" s="149"/>
      <c r="CH103" s="149"/>
      <c r="CI103" s="149"/>
      <c r="CJ103" s="149"/>
      <c r="CK103" s="149"/>
      <c r="CL103" s="149"/>
      <c r="CM103" s="149"/>
      <c r="CN103" s="149"/>
      <c r="CO103" s="149"/>
      <c r="CP103" s="149"/>
      <c r="CQ103" s="149"/>
      <c r="CR103" s="149"/>
      <c r="CS103" s="149"/>
      <c r="CT103" s="149"/>
      <c r="CU103" s="149"/>
      <c r="CV103" s="149"/>
      <c r="CW103" s="149"/>
      <c r="CX103" s="149"/>
      <c r="CY103" s="149"/>
      <c r="CZ103" s="149"/>
      <c r="DA103" s="149"/>
      <c r="DB103" s="149"/>
      <c r="DC103" s="144"/>
    </row>
    <row r="104" spans="1:246">
      <c r="A104" s="157"/>
      <c r="B104" s="178"/>
      <c r="C104" s="178"/>
      <c r="D104" s="220"/>
      <c r="E104" s="178"/>
      <c r="F104" s="178"/>
      <c r="G104" s="178"/>
      <c r="H104" s="178"/>
      <c r="I104" s="221"/>
      <c r="J104" s="160"/>
      <c r="K104" s="148"/>
      <c r="L104" s="154"/>
      <c r="M104" s="154"/>
      <c r="N104" s="154"/>
      <c r="O104" s="148"/>
      <c r="P104" s="148"/>
      <c r="Q104" s="148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  <c r="BA104" s="149"/>
      <c r="BB104" s="149"/>
      <c r="BC104" s="149"/>
      <c r="BD104" s="149"/>
      <c r="BE104" s="149"/>
      <c r="BF104" s="149"/>
      <c r="BG104" s="149"/>
      <c r="BH104" s="149"/>
      <c r="BI104" s="149"/>
      <c r="BJ104" s="149"/>
      <c r="BK104" s="149"/>
      <c r="BL104" s="149"/>
      <c r="BM104" s="149"/>
      <c r="BN104" s="149"/>
      <c r="BO104" s="149"/>
      <c r="BP104" s="149"/>
      <c r="BQ104" s="149"/>
      <c r="BR104" s="149"/>
      <c r="BS104" s="149"/>
      <c r="BT104" s="149"/>
      <c r="BU104" s="149"/>
      <c r="BV104" s="149"/>
      <c r="BW104" s="149"/>
      <c r="BX104" s="149"/>
      <c r="BY104" s="149"/>
      <c r="BZ104" s="149"/>
      <c r="CA104" s="149"/>
      <c r="CB104" s="149"/>
      <c r="CC104" s="149"/>
      <c r="CD104" s="149"/>
      <c r="CE104" s="149"/>
      <c r="CF104" s="149"/>
      <c r="CG104" s="149"/>
      <c r="CH104" s="149"/>
      <c r="CI104" s="149"/>
      <c r="CJ104" s="149"/>
      <c r="CK104" s="149"/>
      <c r="CL104" s="149"/>
      <c r="CM104" s="149"/>
      <c r="CN104" s="149"/>
      <c r="CO104" s="149"/>
      <c r="CP104" s="149"/>
      <c r="CQ104" s="149"/>
      <c r="CR104" s="149"/>
      <c r="CS104" s="149"/>
      <c r="CT104" s="149"/>
      <c r="CU104" s="149"/>
      <c r="CV104" s="149"/>
      <c r="CW104" s="149"/>
      <c r="CX104" s="149"/>
      <c r="CY104" s="149"/>
      <c r="CZ104" s="149"/>
      <c r="DA104" s="149"/>
      <c r="DB104" s="149"/>
      <c r="DC104" s="144"/>
    </row>
    <row r="105" spans="1:246">
      <c r="A105" s="157"/>
      <c r="B105" s="178"/>
      <c r="C105" s="178"/>
      <c r="D105" s="220"/>
      <c r="E105" s="178"/>
      <c r="F105" s="178"/>
      <c r="G105" s="178"/>
      <c r="H105" s="178"/>
      <c r="I105" s="221"/>
      <c r="J105" s="160"/>
      <c r="K105" s="148"/>
      <c r="L105" s="154"/>
      <c r="M105" s="154"/>
      <c r="N105" s="154"/>
      <c r="O105" s="148"/>
      <c r="P105" s="148"/>
      <c r="Q105" s="148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  <c r="BA105" s="149"/>
      <c r="BB105" s="149"/>
      <c r="BC105" s="149"/>
      <c r="BD105" s="149"/>
      <c r="BE105" s="149"/>
      <c r="BF105" s="149"/>
      <c r="BG105" s="149"/>
      <c r="BH105" s="149"/>
      <c r="BI105" s="149"/>
      <c r="BJ105" s="149"/>
      <c r="BK105" s="149"/>
      <c r="BL105" s="149"/>
      <c r="BM105" s="149"/>
      <c r="BN105" s="149"/>
      <c r="BO105" s="149"/>
      <c r="BP105" s="149"/>
      <c r="BQ105" s="149"/>
      <c r="BR105" s="149"/>
      <c r="BS105" s="149"/>
      <c r="BT105" s="149"/>
      <c r="BU105" s="149"/>
      <c r="BV105" s="149"/>
      <c r="BW105" s="149"/>
      <c r="BX105" s="149"/>
      <c r="BY105" s="149"/>
      <c r="BZ105" s="149"/>
      <c r="CA105" s="149"/>
      <c r="CB105" s="149"/>
      <c r="CC105" s="149"/>
      <c r="CD105" s="149"/>
      <c r="CE105" s="149"/>
      <c r="CF105" s="149"/>
      <c r="CG105" s="149"/>
      <c r="CH105" s="149"/>
      <c r="CI105" s="149"/>
      <c r="CJ105" s="149"/>
      <c r="CK105" s="149"/>
      <c r="CL105" s="149"/>
      <c r="CM105" s="149"/>
      <c r="CN105" s="149"/>
      <c r="CO105" s="149"/>
      <c r="CP105" s="149"/>
      <c r="CQ105" s="149"/>
      <c r="CR105" s="149"/>
      <c r="CS105" s="149"/>
      <c r="CT105" s="149"/>
      <c r="CU105" s="149"/>
      <c r="CV105" s="149"/>
      <c r="CW105" s="149"/>
      <c r="CX105" s="149"/>
      <c r="CY105" s="149"/>
      <c r="CZ105" s="149"/>
      <c r="DA105" s="149"/>
      <c r="DB105" s="149"/>
      <c r="DC105" s="144"/>
    </row>
    <row r="106" spans="1:246">
      <c r="A106" s="157"/>
      <c r="B106" s="178"/>
      <c r="C106" s="178"/>
      <c r="D106" s="220"/>
      <c r="E106" s="178"/>
      <c r="F106" s="178"/>
      <c r="G106" s="178"/>
      <c r="H106" s="178"/>
      <c r="I106" s="221"/>
      <c r="J106" s="160"/>
      <c r="K106" s="148"/>
      <c r="L106" s="154"/>
      <c r="M106" s="154"/>
      <c r="N106" s="154"/>
      <c r="O106" s="148"/>
      <c r="P106" s="148"/>
      <c r="Q106" s="148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  <c r="BA106" s="149"/>
      <c r="BB106" s="149"/>
      <c r="BC106" s="149"/>
      <c r="BD106" s="149"/>
      <c r="BE106" s="149"/>
      <c r="BF106" s="149"/>
      <c r="BG106" s="149"/>
      <c r="BH106" s="149"/>
      <c r="BI106" s="149"/>
      <c r="BJ106" s="149"/>
      <c r="BK106" s="149"/>
      <c r="BL106" s="149"/>
      <c r="BM106" s="149"/>
      <c r="BN106" s="149"/>
      <c r="BO106" s="149"/>
      <c r="BP106" s="149"/>
      <c r="BQ106" s="149"/>
      <c r="BR106" s="149"/>
      <c r="BS106" s="149"/>
      <c r="BT106" s="149"/>
      <c r="BU106" s="149"/>
      <c r="BV106" s="149"/>
      <c r="BW106" s="149"/>
      <c r="BX106" s="149"/>
      <c r="BY106" s="149"/>
      <c r="BZ106" s="149"/>
      <c r="CA106" s="149"/>
      <c r="CB106" s="149"/>
      <c r="CC106" s="149"/>
      <c r="CD106" s="149"/>
      <c r="CE106" s="149"/>
      <c r="CF106" s="149"/>
      <c r="CG106" s="149"/>
      <c r="CH106" s="149"/>
      <c r="CI106" s="149"/>
      <c r="CJ106" s="149"/>
      <c r="CK106" s="149"/>
      <c r="CL106" s="149"/>
      <c r="CM106" s="149"/>
      <c r="CN106" s="149"/>
      <c r="CO106" s="149"/>
      <c r="CP106" s="149"/>
      <c r="CQ106" s="149"/>
      <c r="CR106" s="149"/>
      <c r="CS106" s="149"/>
      <c r="CT106" s="149"/>
      <c r="CU106" s="149"/>
      <c r="CV106" s="149"/>
      <c r="CW106" s="149"/>
      <c r="CX106" s="149"/>
      <c r="CY106" s="149"/>
      <c r="CZ106" s="149"/>
      <c r="DA106" s="149"/>
      <c r="DB106" s="149"/>
      <c r="DC106" s="144"/>
    </row>
    <row r="107" spans="1:246">
      <c r="A107" s="157"/>
      <c r="B107" s="178"/>
      <c r="C107" s="178"/>
      <c r="D107" s="220"/>
      <c r="E107" s="178"/>
      <c r="F107" s="178"/>
      <c r="G107" s="178"/>
      <c r="H107" s="178"/>
      <c r="I107" s="221"/>
      <c r="J107" s="160"/>
      <c r="K107" s="148"/>
      <c r="L107" s="154"/>
      <c r="M107" s="154"/>
      <c r="N107" s="154"/>
      <c r="O107" s="148"/>
      <c r="P107" s="148"/>
      <c r="Q107" s="148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  <c r="BA107" s="149"/>
      <c r="BB107" s="149"/>
      <c r="BC107" s="149"/>
      <c r="BD107" s="149"/>
      <c r="BE107" s="149"/>
      <c r="BF107" s="149"/>
      <c r="BG107" s="149"/>
      <c r="BH107" s="149"/>
      <c r="BI107" s="149"/>
      <c r="BJ107" s="149"/>
      <c r="BK107" s="149"/>
      <c r="BL107" s="149"/>
      <c r="BM107" s="149"/>
      <c r="BN107" s="149"/>
      <c r="BO107" s="149"/>
      <c r="BP107" s="149"/>
      <c r="BQ107" s="149"/>
      <c r="BR107" s="149"/>
      <c r="BS107" s="149"/>
      <c r="BT107" s="149"/>
      <c r="BU107" s="149"/>
      <c r="BV107" s="149"/>
      <c r="BW107" s="149"/>
      <c r="BX107" s="149"/>
      <c r="BY107" s="149"/>
      <c r="BZ107" s="149"/>
      <c r="CA107" s="149"/>
      <c r="CB107" s="149"/>
      <c r="CC107" s="149"/>
      <c r="CD107" s="149"/>
      <c r="CE107" s="149"/>
      <c r="CF107" s="149"/>
      <c r="CG107" s="149"/>
      <c r="CH107" s="149"/>
      <c r="CI107" s="149"/>
      <c r="CJ107" s="149"/>
      <c r="CK107" s="149"/>
      <c r="CL107" s="149"/>
      <c r="CM107" s="149"/>
      <c r="CN107" s="149"/>
      <c r="CO107" s="149"/>
      <c r="CP107" s="149"/>
      <c r="CQ107" s="149"/>
      <c r="CR107" s="149"/>
      <c r="CS107" s="149"/>
      <c r="CT107" s="149"/>
      <c r="CU107" s="149"/>
      <c r="CV107" s="149"/>
      <c r="CW107" s="149"/>
      <c r="CX107" s="149"/>
      <c r="CY107" s="149"/>
      <c r="CZ107" s="149"/>
      <c r="DA107" s="149"/>
      <c r="DB107" s="149"/>
      <c r="DC107" s="144"/>
    </row>
    <row r="108" spans="1:246">
      <c r="A108" s="157"/>
      <c r="B108" s="178"/>
      <c r="C108" s="178"/>
      <c r="D108" s="220"/>
      <c r="E108" s="178"/>
      <c r="F108" s="178"/>
      <c r="G108" s="178"/>
      <c r="H108" s="178"/>
      <c r="I108" s="221"/>
      <c r="J108" s="160"/>
      <c r="K108" s="148"/>
      <c r="L108" s="154"/>
      <c r="M108" s="154"/>
      <c r="N108" s="154"/>
      <c r="O108" s="148"/>
      <c r="P108" s="148"/>
      <c r="Q108" s="148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/>
      <c r="BG108" s="149"/>
      <c r="BH108" s="149"/>
      <c r="BI108" s="149"/>
      <c r="BJ108" s="149"/>
      <c r="BK108" s="149"/>
      <c r="BL108" s="149"/>
      <c r="BM108" s="149"/>
      <c r="BN108" s="149"/>
      <c r="BO108" s="149"/>
      <c r="BP108" s="149"/>
      <c r="BQ108" s="149"/>
      <c r="BR108" s="149"/>
      <c r="BS108" s="149"/>
      <c r="BT108" s="149"/>
      <c r="BU108" s="149"/>
      <c r="BV108" s="149"/>
      <c r="BW108" s="149"/>
      <c r="BX108" s="149"/>
      <c r="BY108" s="149"/>
      <c r="BZ108" s="149"/>
      <c r="CA108" s="149"/>
      <c r="CB108" s="149"/>
      <c r="CC108" s="149"/>
      <c r="CD108" s="149"/>
      <c r="CE108" s="149"/>
      <c r="CF108" s="149"/>
      <c r="CG108" s="149"/>
      <c r="CH108" s="149"/>
      <c r="CI108" s="149"/>
      <c r="CJ108" s="149"/>
      <c r="CK108" s="149"/>
      <c r="CL108" s="149"/>
      <c r="CM108" s="149"/>
      <c r="CN108" s="149"/>
      <c r="CO108" s="149"/>
      <c r="CP108" s="149"/>
      <c r="CQ108" s="149"/>
      <c r="CR108" s="149"/>
      <c r="CS108" s="149"/>
      <c r="CT108" s="149"/>
      <c r="CU108" s="149"/>
      <c r="CV108" s="149"/>
      <c r="CW108" s="149"/>
      <c r="CX108" s="149"/>
      <c r="CY108" s="149"/>
      <c r="CZ108" s="149"/>
      <c r="DA108" s="149"/>
      <c r="DB108" s="149"/>
      <c r="DC108" s="144"/>
    </row>
    <row r="109" spans="1:246">
      <c r="A109" s="157"/>
      <c r="B109" s="178"/>
      <c r="C109" s="178"/>
      <c r="D109" s="220"/>
      <c r="E109" s="178"/>
      <c r="F109" s="178"/>
      <c r="G109" s="178"/>
      <c r="H109" s="178"/>
      <c r="I109" s="221"/>
      <c r="J109" s="160"/>
      <c r="K109" s="148"/>
      <c r="L109" s="154"/>
      <c r="M109" s="154"/>
      <c r="N109" s="154"/>
      <c r="O109" s="148"/>
      <c r="P109" s="148"/>
      <c r="Q109" s="148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  <c r="BA109" s="149"/>
      <c r="BB109" s="149"/>
      <c r="BC109" s="149"/>
      <c r="BD109" s="149"/>
      <c r="BE109" s="149"/>
      <c r="BF109" s="149"/>
      <c r="BG109" s="149"/>
      <c r="BH109" s="149"/>
      <c r="BI109" s="149"/>
      <c r="BJ109" s="149"/>
      <c r="BK109" s="149"/>
      <c r="BL109" s="149"/>
      <c r="BM109" s="149"/>
      <c r="BN109" s="149"/>
      <c r="BO109" s="149"/>
      <c r="BP109" s="149"/>
      <c r="BQ109" s="149"/>
      <c r="BR109" s="149"/>
      <c r="BS109" s="149"/>
      <c r="BT109" s="149"/>
      <c r="BU109" s="149"/>
      <c r="BV109" s="149"/>
      <c r="BW109" s="149"/>
      <c r="BX109" s="149"/>
      <c r="BY109" s="149"/>
      <c r="BZ109" s="149"/>
      <c r="CA109" s="149"/>
      <c r="CB109" s="149"/>
      <c r="CC109" s="149"/>
      <c r="CD109" s="149"/>
      <c r="CE109" s="149"/>
      <c r="CF109" s="149"/>
      <c r="CG109" s="149"/>
      <c r="CH109" s="149"/>
      <c r="CI109" s="149"/>
      <c r="CJ109" s="149"/>
      <c r="CK109" s="149"/>
      <c r="CL109" s="149"/>
      <c r="CM109" s="149"/>
      <c r="CN109" s="149"/>
      <c r="CO109" s="149"/>
      <c r="CP109" s="149"/>
      <c r="CQ109" s="149"/>
      <c r="CR109" s="149"/>
      <c r="CS109" s="149"/>
      <c r="CT109" s="149"/>
      <c r="CU109" s="149"/>
      <c r="CV109" s="149"/>
      <c r="CW109" s="149"/>
      <c r="CX109" s="149"/>
      <c r="CY109" s="149"/>
      <c r="CZ109" s="149"/>
      <c r="DA109" s="149"/>
      <c r="DB109" s="149"/>
      <c r="DC109" s="144"/>
    </row>
    <row r="110" spans="1:246">
      <c r="A110" s="157"/>
      <c r="B110" s="178"/>
      <c r="C110" s="178"/>
      <c r="D110" s="220"/>
      <c r="E110" s="178"/>
      <c r="F110" s="178"/>
      <c r="G110" s="178"/>
      <c r="H110" s="178"/>
      <c r="I110" s="221"/>
      <c r="J110" s="160"/>
      <c r="K110" s="148"/>
      <c r="L110" s="154"/>
      <c r="M110" s="154"/>
      <c r="N110" s="154"/>
      <c r="O110" s="148"/>
      <c r="P110" s="148"/>
      <c r="Q110" s="148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  <c r="BA110" s="149"/>
      <c r="BB110" s="149"/>
      <c r="BC110" s="149"/>
      <c r="BD110" s="149"/>
      <c r="BE110" s="149"/>
      <c r="BF110" s="149"/>
      <c r="BG110" s="149"/>
      <c r="BH110" s="149"/>
      <c r="BI110" s="149"/>
      <c r="BJ110" s="149"/>
      <c r="BK110" s="149"/>
      <c r="BL110" s="149"/>
      <c r="BM110" s="149"/>
      <c r="BN110" s="149"/>
      <c r="BO110" s="149"/>
      <c r="BP110" s="149"/>
      <c r="BQ110" s="149"/>
      <c r="BR110" s="149"/>
      <c r="BS110" s="149"/>
      <c r="BT110" s="149"/>
      <c r="BU110" s="149"/>
      <c r="BV110" s="149"/>
      <c r="BW110" s="149"/>
      <c r="BX110" s="149"/>
      <c r="BY110" s="149"/>
      <c r="BZ110" s="149"/>
      <c r="CA110" s="149"/>
      <c r="CB110" s="149"/>
      <c r="CC110" s="149"/>
      <c r="CD110" s="149"/>
      <c r="CE110" s="149"/>
      <c r="CF110" s="149"/>
      <c r="CG110" s="149"/>
      <c r="CH110" s="149"/>
      <c r="CI110" s="149"/>
      <c r="CJ110" s="149"/>
      <c r="CK110" s="149"/>
      <c r="CL110" s="149"/>
      <c r="CM110" s="149"/>
      <c r="CN110" s="149"/>
      <c r="CO110" s="149"/>
      <c r="CP110" s="149"/>
      <c r="CQ110" s="149"/>
      <c r="CR110" s="149"/>
      <c r="CS110" s="149"/>
      <c r="CT110" s="149"/>
      <c r="CU110" s="149"/>
      <c r="CV110" s="149"/>
      <c r="CW110" s="149"/>
      <c r="CX110" s="149"/>
      <c r="CY110" s="149"/>
      <c r="CZ110" s="149"/>
      <c r="DA110" s="149"/>
      <c r="DB110" s="149"/>
      <c r="DC110" s="144"/>
    </row>
    <row r="111" spans="1:246">
      <c r="A111" s="157"/>
      <c r="B111" s="178"/>
      <c r="C111" s="178"/>
      <c r="D111" s="220"/>
      <c r="E111" s="178"/>
      <c r="F111" s="178"/>
      <c r="G111" s="178"/>
      <c r="H111" s="178"/>
      <c r="I111" s="221"/>
      <c r="J111" s="160"/>
      <c r="K111" s="148"/>
      <c r="L111" s="154"/>
      <c r="M111" s="154"/>
      <c r="N111" s="154"/>
      <c r="O111" s="148"/>
      <c r="P111" s="148"/>
      <c r="Q111" s="148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149"/>
      <c r="BB111" s="149"/>
      <c r="BC111" s="149"/>
      <c r="BD111" s="149"/>
      <c r="BE111" s="149"/>
      <c r="BF111" s="149"/>
      <c r="BG111" s="149"/>
      <c r="BH111" s="149"/>
      <c r="BI111" s="149"/>
      <c r="BJ111" s="149"/>
      <c r="BK111" s="149"/>
      <c r="BL111" s="149"/>
      <c r="BM111" s="149"/>
      <c r="BN111" s="149"/>
      <c r="BO111" s="149"/>
      <c r="BP111" s="149"/>
      <c r="BQ111" s="149"/>
      <c r="BR111" s="149"/>
      <c r="BS111" s="149"/>
      <c r="BT111" s="149"/>
      <c r="BU111" s="149"/>
      <c r="BV111" s="149"/>
      <c r="BW111" s="149"/>
      <c r="BX111" s="149"/>
      <c r="BY111" s="149"/>
      <c r="BZ111" s="149"/>
      <c r="CA111" s="149"/>
      <c r="CB111" s="149"/>
      <c r="CC111" s="149"/>
      <c r="CD111" s="149"/>
      <c r="CE111" s="149"/>
      <c r="CF111" s="149"/>
      <c r="CG111" s="149"/>
      <c r="CH111" s="149"/>
      <c r="CI111" s="149"/>
      <c r="CJ111" s="149"/>
      <c r="CK111" s="149"/>
      <c r="CL111" s="149"/>
      <c r="CM111" s="149"/>
      <c r="CN111" s="149"/>
      <c r="CO111" s="149"/>
      <c r="CP111" s="149"/>
      <c r="CQ111" s="149"/>
      <c r="CR111" s="149"/>
      <c r="CS111" s="149"/>
      <c r="CT111" s="149"/>
      <c r="CU111" s="149"/>
      <c r="CV111" s="149"/>
      <c r="CW111" s="149"/>
      <c r="CX111" s="149"/>
      <c r="CY111" s="149"/>
      <c r="CZ111" s="149"/>
      <c r="DA111" s="149"/>
      <c r="DB111" s="149"/>
      <c r="DC111" s="144"/>
    </row>
    <row r="112" spans="1:246">
      <c r="A112" s="157"/>
      <c r="B112" s="178"/>
      <c r="C112" s="178"/>
      <c r="D112" s="220"/>
      <c r="E112" s="178"/>
      <c r="F112" s="178"/>
      <c r="G112" s="178"/>
      <c r="H112" s="178"/>
      <c r="I112" s="221"/>
      <c r="J112" s="160"/>
      <c r="K112" s="148"/>
      <c r="L112" s="154"/>
      <c r="M112" s="154"/>
      <c r="N112" s="154"/>
      <c r="O112" s="148"/>
      <c r="P112" s="148"/>
      <c r="Q112" s="148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149"/>
      <c r="BB112" s="149"/>
      <c r="BC112" s="149"/>
      <c r="BD112" s="149"/>
      <c r="BE112" s="149"/>
      <c r="BF112" s="149"/>
      <c r="BG112" s="149"/>
      <c r="BH112" s="149"/>
      <c r="BI112" s="149"/>
      <c r="BJ112" s="149"/>
      <c r="BK112" s="149"/>
      <c r="BL112" s="149"/>
      <c r="BM112" s="149"/>
      <c r="BN112" s="149"/>
      <c r="BO112" s="149"/>
      <c r="BP112" s="149"/>
      <c r="BQ112" s="149"/>
      <c r="BR112" s="149"/>
      <c r="BS112" s="149"/>
      <c r="BT112" s="149"/>
      <c r="BU112" s="149"/>
      <c r="BV112" s="149"/>
      <c r="BW112" s="149"/>
      <c r="BX112" s="149"/>
      <c r="BY112" s="149"/>
      <c r="BZ112" s="149"/>
      <c r="CA112" s="149"/>
      <c r="CB112" s="149"/>
      <c r="CC112" s="149"/>
      <c r="CD112" s="149"/>
      <c r="CE112" s="149"/>
      <c r="CF112" s="149"/>
      <c r="CG112" s="149"/>
      <c r="CH112" s="149"/>
      <c r="CI112" s="149"/>
      <c r="CJ112" s="149"/>
      <c r="CK112" s="149"/>
      <c r="CL112" s="149"/>
      <c r="CM112" s="149"/>
      <c r="CN112" s="149"/>
      <c r="CO112" s="149"/>
      <c r="CP112" s="149"/>
      <c r="CQ112" s="149"/>
      <c r="CR112" s="149"/>
      <c r="CS112" s="149"/>
      <c r="CT112" s="149"/>
      <c r="CU112" s="149"/>
      <c r="CV112" s="149"/>
      <c r="CW112" s="149"/>
      <c r="CX112" s="149"/>
      <c r="CY112" s="149"/>
      <c r="CZ112" s="149"/>
      <c r="DA112" s="149"/>
      <c r="DB112" s="149"/>
      <c r="DC112" s="144"/>
    </row>
    <row r="113" spans="1:107">
      <c r="A113" s="157"/>
      <c r="B113" s="178"/>
      <c r="C113" s="178"/>
      <c r="D113" s="220"/>
      <c r="E113" s="178"/>
      <c r="F113" s="178"/>
      <c r="G113" s="178"/>
      <c r="H113" s="178"/>
      <c r="I113" s="221"/>
      <c r="J113" s="160"/>
      <c r="K113" s="148"/>
      <c r="L113" s="154"/>
      <c r="M113" s="154"/>
      <c r="N113" s="154"/>
      <c r="O113" s="148"/>
      <c r="P113" s="148"/>
      <c r="Q113" s="148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  <c r="BA113" s="149"/>
      <c r="BB113" s="149"/>
      <c r="BC113" s="149"/>
      <c r="BD113" s="149"/>
      <c r="BE113" s="149"/>
      <c r="BF113" s="149"/>
      <c r="BG113" s="149"/>
      <c r="BH113" s="149"/>
      <c r="BI113" s="149"/>
      <c r="BJ113" s="149"/>
      <c r="BK113" s="149"/>
      <c r="BL113" s="149"/>
      <c r="BM113" s="149"/>
      <c r="BN113" s="149"/>
      <c r="BO113" s="149"/>
      <c r="BP113" s="149"/>
      <c r="BQ113" s="149"/>
      <c r="BR113" s="149"/>
      <c r="BS113" s="149"/>
      <c r="BT113" s="149"/>
      <c r="BU113" s="149"/>
      <c r="BV113" s="149"/>
      <c r="BW113" s="149"/>
      <c r="BX113" s="149"/>
      <c r="BY113" s="149"/>
      <c r="BZ113" s="149"/>
      <c r="CA113" s="149"/>
      <c r="CB113" s="149"/>
      <c r="CC113" s="149"/>
      <c r="CD113" s="149"/>
      <c r="CE113" s="149"/>
      <c r="CF113" s="149"/>
      <c r="CG113" s="149"/>
      <c r="CH113" s="149"/>
      <c r="CI113" s="149"/>
      <c r="CJ113" s="149"/>
      <c r="CK113" s="149"/>
      <c r="CL113" s="149"/>
      <c r="CM113" s="149"/>
      <c r="CN113" s="149"/>
      <c r="CO113" s="149"/>
      <c r="CP113" s="149"/>
      <c r="CQ113" s="149"/>
      <c r="CR113" s="149"/>
      <c r="CS113" s="149"/>
      <c r="CT113" s="149"/>
      <c r="CU113" s="149"/>
      <c r="CV113" s="149"/>
      <c r="CW113" s="149"/>
      <c r="CX113" s="149"/>
      <c r="CY113" s="149"/>
      <c r="CZ113" s="149"/>
      <c r="DA113" s="149"/>
      <c r="DB113" s="149"/>
      <c r="DC113" s="144"/>
    </row>
    <row r="114" spans="1:107">
      <c r="A114" s="157"/>
      <c r="B114" s="178"/>
      <c r="C114" s="178"/>
      <c r="D114" s="220"/>
      <c r="E114" s="178"/>
      <c r="F114" s="178"/>
      <c r="G114" s="178"/>
      <c r="H114" s="178"/>
      <c r="I114" s="221"/>
      <c r="J114" s="160"/>
      <c r="K114" s="148"/>
      <c r="L114" s="154"/>
      <c r="M114" s="154"/>
      <c r="N114" s="154"/>
      <c r="O114" s="148"/>
      <c r="P114" s="148"/>
      <c r="Q114" s="148"/>
      <c r="R114" s="149"/>
      <c r="S114" s="149"/>
      <c r="T114" s="149"/>
      <c r="U114" s="149"/>
      <c r="V114" s="149"/>
      <c r="W114" s="149"/>
      <c r="X114" s="149"/>
      <c r="Y114" s="149"/>
      <c r="Z114" s="149"/>
      <c r="AA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U114" s="149"/>
      <c r="AV114" s="149"/>
      <c r="AW114" s="149"/>
      <c r="AX114" s="149"/>
      <c r="AY114" s="149"/>
      <c r="AZ114" s="149"/>
      <c r="BA114" s="149"/>
      <c r="BB114" s="149"/>
      <c r="BC114" s="149"/>
      <c r="BD114" s="149"/>
      <c r="BE114" s="149"/>
      <c r="BF114" s="149"/>
      <c r="BG114" s="149"/>
      <c r="BH114" s="149"/>
      <c r="BI114" s="149"/>
      <c r="BJ114" s="149"/>
      <c r="BK114" s="149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  <c r="BW114" s="149"/>
      <c r="BX114" s="149"/>
      <c r="BY114" s="149"/>
      <c r="BZ114" s="149"/>
      <c r="CA114" s="149"/>
      <c r="CB114" s="149"/>
      <c r="CC114" s="149"/>
      <c r="CD114" s="149"/>
      <c r="CE114" s="149"/>
      <c r="CF114" s="149"/>
      <c r="CG114" s="149"/>
      <c r="CH114" s="149"/>
      <c r="CI114" s="149"/>
      <c r="CJ114" s="149"/>
      <c r="CK114" s="149"/>
      <c r="CL114" s="149"/>
      <c r="CM114" s="149"/>
      <c r="CN114" s="149"/>
      <c r="CO114" s="149"/>
      <c r="CP114" s="149"/>
      <c r="CQ114" s="149"/>
      <c r="CR114" s="149"/>
      <c r="CS114" s="149"/>
      <c r="CT114" s="149"/>
      <c r="CU114" s="149"/>
      <c r="CV114" s="149"/>
      <c r="CW114" s="149"/>
      <c r="CX114" s="149"/>
      <c r="CY114" s="149"/>
      <c r="CZ114" s="149"/>
      <c r="DA114" s="149"/>
      <c r="DB114" s="149"/>
      <c r="DC114" s="144"/>
    </row>
    <row r="115" spans="1:107">
      <c r="A115" s="157"/>
      <c r="B115" s="178"/>
      <c r="C115" s="178"/>
      <c r="D115" s="220"/>
      <c r="E115" s="178"/>
      <c r="F115" s="178"/>
      <c r="G115" s="178"/>
      <c r="H115" s="178"/>
      <c r="I115" s="221"/>
      <c r="J115" s="160"/>
      <c r="K115" s="148"/>
      <c r="L115" s="154"/>
      <c r="M115" s="154"/>
      <c r="N115" s="154"/>
      <c r="O115" s="148"/>
      <c r="P115" s="148"/>
      <c r="Q115" s="148"/>
      <c r="R115" s="149"/>
      <c r="S115" s="149"/>
      <c r="T115" s="149"/>
      <c r="U115" s="149"/>
      <c r="V115" s="149"/>
      <c r="W115" s="149"/>
      <c r="X115" s="149"/>
      <c r="Y115" s="149"/>
      <c r="Z115" s="149"/>
      <c r="AA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U115" s="149"/>
      <c r="AV115" s="149"/>
      <c r="AW115" s="149"/>
      <c r="AX115" s="149"/>
      <c r="AY115" s="149"/>
      <c r="AZ115" s="149"/>
      <c r="BA115" s="149"/>
      <c r="BB115" s="149"/>
      <c r="BC115" s="149"/>
      <c r="BD115" s="149"/>
      <c r="BE115" s="149"/>
      <c r="BF115" s="149"/>
      <c r="BG115" s="149"/>
      <c r="BH115" s="149"/>
      <c r="BI115" s="149"/>
      <c r="BJ115" s="149"/>
      <c r="BK115" s="149"/>
      <c r="BL115" s="149"/>
      <c r="BM115" s="149"/>
      <c r="BN115" s="149"/>
      <c r="BO115" s="149"/>
      <c r="BP115" s="149"/>
      <c r="BQ115" s="149"/>
      <c r="BR115" s="149"/>
      <c r="BS115" s="149"/>
      <c r="BT115" s="149"/>
      <c r="BU115" s="149"/>
      <c r="BV115" s="149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49"/>
      <c r="CH115" s="149"/>
      <c r="CI115" s="149"/>
      <c r="CJ115" s="149"/>
      <c r="CK115" s="149"/>
      <c r="CL115" s="149"/>
      <c r="CM115" s="149"/>
      <c r="CN115" s="149"/>
      <c r="CO115" s="149"/>
      <c r="CP115" s="149"/>
      <c r="CQ115" s="149"/>
      <c r="CR115" s="149"/>
      <c r="CS115" s="149"/>
      <c r="CT115" s="149"/>
      <c r="CU115" s="149"/>
      <c r="CV115" s="149"/>
      <c r="CW115" s="149"/>
      <c r="CX115" s="149"/>
      <c r="CY115" s="149"/>
      <c r="CZ115" s="149"/>
      <c r="DA115" s="149"/>
      <c r="DB115" s="149"/>
      <c r="DC115" s="144"/>
    </row>
    <row r="116" spans="1:107">
      <c r="A116" s="157"/>
      <c r="B116" s="178"/>
      <c r="C116" s="178"/>
      <c r="D116" s="220"/>
      <c r="E116" s="178"/>
      <c r="F116" s="178"/>
      <c r="G116" s="178"/>
      <c r="H116" s="178"/>
      <c r="I116" s="221"/>
      <c r="J116" s="160"/>
      <c r="K116" s="148"/>
      <c r="L116" s="154"/>
      <c r="M116" s="154"/>
      <c r="N116" s="154"/>
      <c r="O116" s="148"/>
      <c r="P116" s="148"/>
      <c r="Q116" s="148"/>
      <c r="R116" s="149"/>
      <c r="S116" s="149"/>
      <c r="T116" s="149"/>
      <c r="U116" s="149"/>
      <c r="V116" s="149"/>
      <c r="W116" s="149"/>
      <c r="X116" s="149"/>
      <c r="Y116" s="149"/>
      <c r="Z116" s="149"/>
      <c r="AA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U116" s="149"/>
      <c r="AV116" s="149"/>
      <c r="AW116" s="149"/>
      <c r="AX116" s="149"/>
      <c r="AY116" s="149"/>
      <c r="AZ116" s="149"/>
      <c r="BA116" s="149"/>
      <c r="BB116" s="149"/>
      <c r="BC116" s="149"/>
      <c r="BD116" s="149"/>
      <c r="BE116" s="149"/>
      <c r="BF116" s="149"/>
      <c r="BG116" s="149"/>
      <c r="BH116" s="149"/>
      <c r="BI116" s="149"/>
      <c r="BJ116" s="149"/>
      <c r="BK116" s="149"/>
      <c r="BL116" s="149"/>
      <c r="BM116" s="149"/>
      <c r="BN116" s="149"/>
      <c r="BO116" s="149"/>
      <c r="BP116" s="149"/>
      <c r="BQ116" s="149"/>
      <c r="BR116" s="149"/>
      <c r="BS116" s="149"/>
      <c r="BT116" s="149"/>
      <c r="BU116" s="149"/>
      <c r="BV116" s="149"/>
      <c r="BW116" s="149"/>
      <c r="BX116" s="149"/>
      <c r="BY116" s="149"/>
      <c r="BZ116" s="149"/>
      <c r="CA116" s="149"/>
      <c r="CB116" s="149"/>
      <c r="CC116" s="149"/>
      <c r="CD116" s="149"/>
      <c r="CE116" s="149"/>
      <c r="CF116" s="149"/>
      <c r="CG116" s="149"/>
      <c r="CH116" s="149"/>
      <c r="CI116" s="149"/>
      <c r="CJ116" s="149"/>
      <c r="CK116" s="149"/>
      <c r="CL116" s="149"/>
      <c r="CM116" s="149"/>
      <c r="CN116" s="149"/>
      <c r="CO116" s="149"/>
      <c r="CP116" s="149"/>
      <c r="CQ116" s="149"/>
      <c r="CR116" s="149"/>
      <c r="CS116" s="149"/>
      <c r="CT116" s="149"/>
      <c r="CU116" s="149"/>
      <c r="CV116" s="149"/>
      <c r="CW116" s="149"/>
      <c r="CX116" s="149"/>
      <c r="CY116" s="149"/>
      <c r="CZ116" s="149"/>
      <c r="DA116" s="149"/>
      <c r="DB116" s="149"/>
      <c r="DC116" s="144"/>
    </row>
    <row r="117" spans="1:107">
      <c r="A117" s="157"/>
      <c r="B117" s="178"/>
      <c r="C117" s="178"/>
      <c r="D117" s="220"/>
      <c r="E117" s="178"/>
      <c r="F117" s="178"/>
      <c r="G117" s="178"/>
      <c r="H117" s="178"/>
      <c r="I117" s="221"/>
      <c r="J117" s="160"/>
      <c r="K117" s="148"/>
      <c r="L117" s="154"/>
      <c r="M117" s="154"/>
      <c r="N117" s="154"/>
      <c r="O117" s="148"/>
      <c r="P117" s="148"/>
      <c r="Q117" s="148"/>
      <c r="R117" s="149"/>
      <c r="S117" s="149"/>
      <c r="T117" s="149"/>
      <c r="U117" s="149"/>
      <c r="V117" s="149"/>
      <c r="W117" s="149"/>
      <c r="X117" s="149"/>
      <c r="Y117" s="149"/>
      <c r="Z117" s="149"/>
      <c r="AA117" s="149"/>
      <c r="AB117" s="149"/>
      <c r="AC117" s="149"/>
      <c r="AD117" s="149"/>
      <c r="AE117" s="149"/>
      <c r="AF117" s="149"/>
      <c r="AG117" s="149"/>
      <c r="AH117" s="149"/>
      <c r="AI117" s="149"/>
      <c r="AJ117" s="149"/>
      <c r="AK117" s="149"/>
      <c r="AL117" s="149"/>
      <c r="AM117" s="149"/>
      <c r="AN117" s="149"/>
      <c r="AO117" s="149"/>
      <c r="AP117" s="149"/>
      <c r="AQ117" s="149"/>
      <c r="AR117" s="149"/>
      <c r="AS117" s="149"/>
      <c r="AT117" s="149"/>
      <c r="AU117" s="149"/>
      <c r="AV117" s="149"/>
      <c r="AW117" s="149"/>
      <c r="AX117" s="149"/>
      <c r="AY117" s="149"/>
      <c r="AZ117" s="149"/>
      <c r="BA117" s="149"/>
      <c r="BB117" s="149"/>
      <c r="BC117" s="149"/>
      <c r="BD117" s="149"/>
      <c r="BE117" s="149"/>
      <c r="BF117" s="149"/>
      <c r="BG117" s="149"/>
      <c r="BH117" s="149"/>
      <c r="BI117" s="149"/>
      <c r="BJ117" s="149"/>
      <c r="BK117" s="149"/>
      <c r="BL117" s="149"/>
      <c r="BM117" s="149"/>
      <c r="BN117" s="149"/>
      <c r="BO117" s="149"/>
      <c r="BP117" s="149"/>
      <c r="BQ117" s="149"/>
      <c r="BR117" s="149"/>
      <c r="BS117" s="149"/>
      <c r="BT117" s="149"/>
      <c r="BU117" s="149"/>
      <c r="BV117" s="149"/>
      <c r="BW117" s="149"/>
      <c r="BX117" s="149"/>
      <c r="BY117" s="149"/>
      <c r="BZ117" s="149"/>
      <c r="CA117" s="149"/>
      <c r="CB117" s="149"/>
      <c r="CC117" s="149"/>
      <c r="CD117" s="149"/>
      <c r="CE117" s="149"/>
      <c r="CF117" s="149"/>
      <c r="CG117" s="149"/>
      <c r="CH117" s="149"/>
      <c r="CI117" s="149"/>
      <c r="CJ117" s="149"/>
      <c r="CK117" s="149"/>
      <c r="CL117" s="149"/>
      <c r="CM117" s="149"/>
      <c r="CN117" s="149"/>
      <c r="CO117" s="149"/>
      <c r="CP117" s="149"/>
      <c r="CQ117" s="149"/>
      <c r="CR117" s="149"/>
      <c r="CS117" s="149"/>
      <c r="CT117" s="149"/>
      <c r="CU117" s="149"/>
      <c r="CV117" s="149"/>
      <c r="CW117" s="149"/>
      <c r="CX117" s="149"/>
      <c r="CY117" s="149"/>
      <c r="CZ117" s="149"/>
      <c r="DA117" s="149"/>
      <c r="DB117" s="149"/>
      <c r="DC117" s="144"/>
    </row>
    <row r="118" spans="1:107">
      <c r="A118" s="157"/>
      <c r="B118" s="178"/>
      <c r="C118" s="178"/>
      <c r="D118" s="220"/>
      <c r="E118" s="178"/>
      <c r="F118" s="178"/>
      <c r="G118" s="178"/>
      <c r="H118" s="178"/>
      <c r="I118" s="221"/>
      <c r="J118" s="160"/>
      <c r="K118" s="148"/>
      <c r="L118" s="154"/>
      <c r="M118" s="154"/>
      <c r="N118" s="154"/>
      <c r="O118" s="148"/>
      <c r="P118" s="148"/>
      <c r="Q118" s="148"/>
      <c r="R118" s="149"/>
      <c r="S118" s="149"/>
      <c r="T118" s="149"/>
      <c r="U118" s="149"/>
      <c r="V118" s="149"/>
      <c r="W118" s="149"/>
      <c r="X118" s="149"/>
      <c r="Y118" s="149"/>
      <c r="Z118" s="149"/>
      <c r="AA118" s="149"/>
      <c r="AB118" s="149"/>
      <c r="AC118" s="149"/>
      <c r="AD118" s="149"/>
      <c r="AE118" s="149"/>
      <c r="AF118" s="149"/>
      <c r="AG118" s="149"/>
      <c r="AH118" s="149"/>
      <c r="AI118" s="149"/>
      <c r="AJ118" s="149"/>
      <c r="AK118" s="149"/>
      <c r="AL118" s="149"/>
      <c r="AM118" s="149"/>
      <c r="AN118" s="149"/>
      <c r="AO118" s="149"/>
      <c r="AP118" s="149"/>
      <c r="AQ118" s="149"/>
      <c r="AR118" s="149"/>
      <c r="AS118" s="149"/>
      <c r="AT118" s="149"/>
      <c r="AU118" s="149"/>
      <c r="AV118" s="149"/>
      <c r="AW118" s="149"/>
      <c r="AX118" s="149"/>
      <c r="AY118" s="149"/>
      <c r="AZ118" s="149"/>
      <c r="BA118" s="149"/>
      <c r="BB118" s="149"/>
      <c r="BC118" s="149"/>
      <c r="BD118" s="149"/>
      <c r="BE118" s="149"/>
      <c r="BF118" s="149"/>
      <c r="BG118" s="149"/>
      <c r="BH118" s="149"/>
      <c r="BI118" s="149"/>
      <c r="BJ118" s="149"/>
      <c r="BK118" s="149"/>
      <c r="BL118" s="149"/>
      <c r="BM118" s="149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4"/>
    </row>
    <row r="119" spans="1:107">
      <c r="A119" s="157"/>
      <c r="B119" s="178"/>
      <c r="C119" s="178"/>
      <c r="D119" s="220"/>
      <c r="E119" s="178"/>
      <c r="F119" s="178"/>
      <c r="G119" s="178"/>
      <c r="H119" s="178"/>
      <c r="I119" s="221"/>
      <c r="J119" s="160"/>
      <c r="K119" s="148"/>
      <c r="L119" s="154"/>
      <c r="M119" s="154"/>
      <c r="N119" s="154"/>
      <c r="O119" s="148"/>
      <c r="P119" s="148"/>
      <c r="Q119" s="148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  <c r="AC119" s="149"/>
      <c r="AD119" s="149"/>
      <c r="AE119" s="149"/>
      <c r="AF119" s="149"/>
      <c r="AG119" s="149"/>
      <c r="AH119" s="149"/>
      <c r="AI119" s="149"/>
      <c r="AJ119" s="149"/>
      <c r="AK119" s="149"/>
      <c r="AL119" s="149"/>
      <c r="AM119" s="149"/>
      <c r="AN119" s="149"/>
      <c r="AO119" s="149"/>
      <c r="AP119" s="149"/>
      <c r="AQ119" s="149"/>
      <c r="AR119" s="149"/>
      <c r="AS119" s="149"/>
      <c r="AT119" s="149"/>
      <c r="AU119" s="149"/>
      <c r="AV119" s="149"/>
      <c r="AW119" s="149"/>
      <c r="AX119" s="149"/>
      <c r="AY119" s="149"/>
      <c r="AZ119" s="149"/>
      <c r="BA119" s="149"/>
      <c r="BB119" s="149"/>
      <c r="BC119" s="149"/>
      <c r="BD119" s="149"/>
      <c r="BE119" s="149"/>
      <c r="BF119" s="149"/>
      <c r="BG119" s="149"/>
      <c r="BH119" s="149"/>
      <c r="BI119" s="149"/>
      <c r="BJ119" s="149"/>
      <c r="BK119" s="149"/>
      <c r="BL119" s="149"/>
      <c r="BM119" s="149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  <c r="DA119" s="149"/>
      <c r="DB119" s="149"/>
      <c r="DC119" s="144"/>
    </row>
    <row r="120" spans="1:107">
      <c r="A120" s="157"/>
      <c r="B120" s="178"/>
      <c r="C120" s="178"/>
      <c r="D120" s="220"/>
      <c r="E120" s="178"/>
      <c r="F120" s="178"/>
      <c r="G120" s="178"/>
      <c r="H120" s="178"/>
      <c r="I120" s="221"/>
      <c r="J120" s="160"/>
      <c r="K120" s="148"/>
      <c r="L120" s="154"/>
      <c r="M120" s="154"/>
      <c r="N120" s="154"/>
      <c r="O120" s="148"/>
      <c r="P120" s="148"/>
      <c r="Q120" s="148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  <c r="BA120" s="149"/>
      <c r="BB120" s="149"/>
      <c r="BC120" s="149"/>
      <c r="BD120" s="149"/>
      <c r="BE120" s="149"/>
      <c r="BF120" s="149"/>
      <c r="BG120" s="149"/>
      <c r="BH120" s="149"/>
      <c r="BI120" s="149"/>
      <c r="BJ120" s="149"/>
      <c r="BK120" s="149"/>
      <c r="BL120" s="149"/>
      <c r="BM120" s="149"/>
      <c r="BN120" s="149"/>
      <c r="BO120" s="149"/>
      <c r="BP120" s="149"/>
      <c r="BQ120" s="149"/>
      <c r="BR120" s="149"/>
      <c r="BS120" s="149"/>
      <c r="BT120" s="149"/>
      <c r="BU120" s="149"/>
      <c r="BV120" s="149"/>
      <c r="BW120" s="149"/>
      <c r="BX120" s="149"/>
      <c r="BY120" s="149"/>
      <c r="BZ120" s="149"/>
      <c r="CA120" s="149"/>
      <c r="CB120" s="149"/>
      <c r="CC120" s="149"/>
      <c r="CD120" s="149"/>
      <c r="CE120" s="149"/>
      <c r="CF120" s="149"/>
      <c r="CG120" s="149"/>
      <c r="CH120" s="149"/>
      <c r="CI120" s="149"/>
      <c r="CJ120" s="149"/>
      <c r="CK120" s="149"/>
      <c r="CL120" s="149"/>
      <c r="CM120" s="149"/>
      <c r="CN120" s="149"/>
      <c r="CO120" s="149"/>
      <c r="CP120" s="149"/>
      <c r="CQ120" s="149"/>
      <c r="CR120" s="149"/>
      <c r="CS120" s="149"/>
      <c r="CT120" s="149"/>
      <c r="CU120" s="149"/>
      <c r="CV120" s="149"/>
      <c r="CW120" s="149"/>
      <c r="CX120" s="149"/>
      <c r="CY120" s="149"/>
      <c r="CZ120" s="149"/>
      <c r="DA120" s="149"/>
      <c r="DB120" s="149"/>
      <c r="DC120" s="144"/>
    </row>
    <row r="121" spans="1:107">
      <c r="A121" s="157"/>
      <c r="B121" s="178"/>
      <c r="C121" s="178"/>
      <c r="D121" s="220"/>
      <c r="E121" s="178"/>
      <c r="F121" s="178"/>
      <c r="G121" s="178"/>
      <c r="H121" s="178"/>
      <c r="I121" s="221"/>
      <c r="J121" s="160"/>
      <c r="K121" s="148"/>
      <c r="L121" s="154"/>
      <c r="M121" s="154"/>
      <c r="N121" s="154"/>
      <c r="O121" s="148"/>
      <c r="P121" s="148"/>
      <c r="Q121" s="148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  <c r="BA121" s="149"/>
      <c r="BB121" s="149"/>
      <c r="BC121" s="149"/>
      <c r="BD121" s="149"/>
      <c r="BE121" s="149"/>
      <c r="BF121" s="149"/>
      <c r="BG121" s="149"/>
      <c r="BH121" s="149"/>
      <c r="BI121" s="149"/>
      <c r="BJ121" s="149"/>
      <c r="BK121" s="149"/>
      <c r="BL121" s="149"/>
      <c r="BM121" s="149"/>
      <c r="BN121" s="149"/>
      <c r="BO121" s="149"/>
      <c r="BP121" s="149"/>
      <c r="BQ121" s="149"/>
      <c r="BR121" s="149"/>
      <c r="BS121" s="149"/>
      <c r="BT121" s="149"/>
      <c r="BU121" s="149"/>
      <c r="BV121" s="149"/>
      <c r="BW121" s="149"/>
      <c r="BX121" s="149"/>
      <c r="BY121" s="149"/>
      <c r="BZ121" s="149"/>
      <c r="CA121" s="149"/>
      <c r="CB121" s="149"/>
      <c r="CC121" s="149"/>
      <c r="CD121" s="149"/>
      <c r="CE121" s="149"/>
      <c r="CF121" s="149"/>
      <c r="CG121" s="149"/>
      <c r="CH121" s="149"/>
      <c r="CI121" s="149"/>
      <c r="CJ121" s="149"/>
      <c r="CK121" s="149"/>
      <c r="CL121" s="149"/>
      <c r="CM121" s="149"/>
      <c r="CN121" s="149"/>
      <c r="CO121" s="149"/>
      <c r="CP121" s="149"/>
      <c r="CQ121" s="149"/>
      <c r="CR121" s="149"/>
      <c r="CS121" s="149"/>
      <c r="CT121" s="149"/>
      <c r="CU121" s="149"/>
      <c r="CV121" s="149"/>
      <c r="CW121" s="149"/>
      <c r="CX121" s="149"/>
      <c r="CY121" s="149"/>
      <c r="CZ121" s="149"/>
      <c r="DA121" s="149"/>
      <c r="DB121" s="149"/>
      <c r="DC121" s="144"/>
    </row>
    <row r="122" spans="1:107">
      <c r="A122" s="157"/>
      <c r="B122" s="178"/>
      <c r="C122" s="178"/>
      <c r="D122" s="220"/>
      <c r="E122" s="178"/>
      <c r="F122" s="178"/>
      <c r="G122" s="178"/>
      <c r="H122" s="178"/>
      <c r="I122" s="221"/>
      <c r="J122" s="160"/>
      <c r="K122" s="148"/>
      <c r="L122" s="154"/>
      <c r="M122" s="154"/>
      <c r="N122" s="154"/>
      <c r="O122" s="148"/>
      <c r="P122" s="148"/>
      <c r="Q122" s="148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  <c r="BA122" s="149"/>
      <c r="BB122" s="149"/>
      <c r="BC122" s="149"/>
      <c r="BD122" s="149"/>
      <c r="BE122" s="149"/>
      <c r="BF122" s="149"/>
      <c r="BG122" s="149"/>
      <c r="BH122" s="149"/>
      <c r="BI122" s="149"/>
      <c r="BJ122" s="149"/>
      <c r="BK122" s="149"/>
      <c r="BL122" s="149"/>
      <c r="BM122" s="149"/>
      <c r="BN122" s="149"/>
      <c r="BO122" s="149"/>
      <c r="BP122" s="149"/>
      <c r="BQ122" s="149"/>
      <c r="BR122" s="149"/>
      <c r="BS122" s="149"/>
      <c r="BT122" s="149"/>
      <c r="BU122" s="149"/>
      <c r="BV122" s="149"/>
      <c r="BW122" s="149"/>
      <c r="BX122" s="149"/>
      <c r="BY122" s="149"/>
      <c r="BZ122" s="149"/>
      <c r="CA122" s="149"/>
      <c r="CB122" s="149"/>
      <c r="CC122" s="149"/>
      <c r="CD122" s="149"/>
      <c r="CE122" s="149"/>
      <c r="CF122" s="149"/>
      <c r="CG122" s="149"/>
      <c r="CH122" s="149"/>
      <c r="CI122" s="149"/>
      <c r="CJ122" s="149"/>
      <c r="CK122" s="149"/>
      <c r="CL122" s="149"/>
      <c r="CM122" s="149"/>
      <c r="CN122" s="149"/>
      <c r="CO122" s="149"/>
      <c r="CP122" s="149"/>
      <c r="CQ122" s="149"/>
      <c r="CR122" s="149"/>
      <c r="CS122" s="149"/>
      <c r="CT122" s="149"/>
      <c r="CU122" s="149"/>
      <c r="CV122" s="149"/>
      <c r="CW122" s="149"/>
      <c r="CX122" s="149"/>
      <c r="CY122" s="149"/>
      <c r="CZ122" s="149"/>
      <c r="DA122" s="149"/>
      <c r="DB122" s="149"/>
      <c r="DC122" s="144"/>
    </row>
    <row r="123" spans="1:107">
      <c r="A123" s="157"/>
      <c r="B123" s="178"/>
      <c r="C123" s="178"/>
      <c r="D123" s="220"/>
      <c r="E123" s="178"/>
      <c r="F123" s="178"/>
      <c r="G123" s="178"/>
      <c r="H123" s="178"/>
      <c r="I123" s="221"/>
      <c r="J123" s="160"/>
      <c r="K123" s="148"/>
      <c r="L123" s="154"/>
      <c r="M123" s="154"/>
      <c r="N123" s="154"/>
      <c r="O123" s="148"/>
      <c r="P123" s="148"/>
      <c r="Q123" s="148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  <c r="BA123" s="149"/>
      <c r="BB123" s="149"/>
      <c r="BC123" s="149"/>
      <c r="BD123" s="149"/>
      <c r="BE123" s="149"/>
      <c r="BF123" s="149"/>
      <c r="BG123" s="149"/>
      <c r="BH123" s="149"/>
      <c r="BI123" s="149"/>
      <c r="BJ123" s="149"/>
      <c r="BK123" s="149"/>
      <c r="BL123" s="149"/>
      <c r="BM123" s="149"/>
      <c r="BN123" s="149"/>
      <c r="BO123" s="149"/>
      <c r="BP123" s="149"/>
      <c r="BQ123" s="149"/>
      <c r="BR123" s="149"/>
      <c r="BS123" s="149"/>
      <c r="BT123" s="149"/>
      <c r="BU123" s="149"/>
      <c r="BV123" s="149"/>
      <c r="BW123" s="149"/>
      <c r="BX123" s="149"/>
      <c r="BY123" s="149"/>
      <c r="BZ123" s="149"/>
      <c r="CA123" s="149"/>
      <c r="CB123" s="149"/>
      <c r="CC123" s="149"/>
      <c r="CD123" s="149"/>
      <c r="CE123" s="149"/>
      <c r="CF123" s="149"/>
      <c r="CG123" s="149"/>
      <c r="CH123" s="149"/>
      <c r="CI123" s="149"/>
      <c r="CJ123" s="149"/>
      <c r="CK123" s="149"/>
      <c r="CL123" s="149"/>
      <c r="CM123" s="149"/>
      <c r="CN123" s="149"/>
      <c r="CO123" s="149"/>
      <c r="CP123" s="149"/>
      <c r="CQ123" s="149"/>
      <c r="CR123" s="149"/>
      <c r="CS123" s="149"/>
      <c r="CT123" s="149"/>
      <c r="CU123" s="149"/>
      <c r="CV123" s="149"/>
      <c r="CW123" s="149"/>
      <c r="CX123" s="149"/>
      <c r="CY123" s="149"/>
      <c r="CZ123" s="149"/>
      <c r="DA123" s="149"/>
      <c r="DB123" s="149"/>
      <c r="DC123" s="144"/>
    </row>
    <row r="124" spans="1:107">
      <c r="A124" s="157"/>
      <c r="B124" s="178"/>
      <c r="C124" s="178"/>
      <c r="D124" s="220"/>
      <c r="E124" s="178"/>
      <c r="F124" s="178"/>
      <c r="G124" s="178"/>
      <c r="H124" s="178"/>
      <c r="I124" s="221"/>
      <c r="J124" s="160"/>
      <c r="K124" s="148"/>
      <c r="L124" s="154"/>
      <c r="M124" s="154"/>
      <c r="N124" s="154"/>
      <c r="O124" s="148"/>
      <c r="P124" s="148"/>
      <c r="Q124" s="148"/>
      <c r="R124" s="149"/>
      <c r="S124" s="149"/>
      <c r="T124" s="149"/>
      <c r="U124" s="149"/>
      <c r="V124" s="149"/>
      <c r="W124" s="149"/>
      <c r="X124" s="149"/>
      <c r="Y124" s="149"/>
      <c r="Z124" s="149"/>
      <c r="AA124" s="149"/>
      <c r="AB124" s="149"/>
      <c r="AC124" s="149"/>
      <c r="AD124" s="149"/>
      <c r="AE124" s="149"/>
      <c r="AF124" s="149"/>
      <c r="AG124" s="149"/>
      <c r="AH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U124" s="149"/>
      <c r="AV124" s="149"/>
      <c r="AW124" s="149"/>
      <c r="AX124" s="149"/>
      <c r="AY124" s="149"/>
      <c r="AZ124" s="149"/>
      <c r="BA124" s="149"/>
      <c r="BB124" s="149"/>
      <c r="BC124" s="149"/>
      <c r="BD124" s="149"/>
      <c r="BE124" s="149"/>
      <c r="BF124" s="149"/>
      <c r="BG124" s="149"/>
      <c r="BH124" s="149"/>
      <c r="BI124" s="149"/>
      <c r="BJ124" s="149"/>
      <c r="BK124" s="149"/>
      <c r="BL124" s="149"/>
      <c r="BM124" s="149"/>
      <c r="BN124" s="149"/>
      <c r="BO124" s="149"/>
      <c r="BP124" s="149"/>
      <c r="BQ124" s="149"/>
      <c r="BR124" s="149"/>
      <c r="BS124" s="149"/>
      <c r="BT124" s="149"/>
      <c r="BU124" s="149"/>
      <c r="BV124" s="149"/>
      <c r="BW124" s="149"/>
      <c r="BX124" s="149"/>
      <c r="BY124" s="149"/>
      <c r="BZ124" s="149"/>
      <c r="CA124" s="149"/>
      <c r="CB124" s="149"/>
      <c r="CC124" s="149"/>
      <c r="CD124" s="149"/>
      <c r="CE124" s="149"/>
      <c r="CF124" s="149"/>
      <c r="CG124" s="149"/>
      <c r="CH124" s="149"/>
      <c r="CI124" s="149"/>
      <c r="CJ124" s="149"/>
      <c r="CK124" s="149"/>
      <c r="CL124" s="149"/>
      <c r="CM124" s="149"/>
      <c r="CN124" s="149"/>
      <c r="CO124" s="149"/>
      <c r="CP124" s="149"/>
      <c r="CQ124" s="149"/>
      <c r="CR124" s="149"/>
      <c r="CS124" s="149"/>
      <c r="CT124" s="149"/>
      <c r="CU124" s="149"/>
      <c r="CV124" s="149"/>
      <c r="CW124" s="149"/>
      <c r="CX124" s="149"/>
      <c r="CY124" s="149"/>
      <c r="CZ124" s="149"/>
      <c r="DA124" s="149"/>
      <c r="DB124" s="149"/>
      <c r="DC124" s="144"/>
    </row>
    <row r="125" spans="1:107">
      <c r="A125" s="157"/>
      <c r="B125" s="178"/>
      <c r="C125" s="178"/>
      <c r="D125" s="220"/>
      <c r="E125" s="178"/>
      <c r="F125" s="178"/>
      <c r="G125" s="178"/>
      <c r="H125" s="178"/>
      <c r="I125" s="221"/>
      <c r="J125" s="160"/>
      <c r="K125" s="148"/>
      <c r="L125" s="154"/>
      <c r="M125" s="154"/>
      <c r="N125" s="154"/>
      <c r="O125" s="148"/>
      <c r="P125" s="148"/>
      <c r="Q125" s="148"/>
      <c r="R125" s="149"/>
      <c r="S125" s="149"/>
      <c r="T125" s="149"/>
      <c r="U125" s="149"/>
      <c r="V125" s="149"/>
      <c r="W125" s="149"/>
      <c r="X125" s="149"/>
      <c r="Y125" s="149"/>
      <c r="Z125" s="149"/>
      <c r="AA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M125" s="149"/>
      <c r="AN125" s="149"/>
      <c r="AO125" s="149"/>
      <c r="AP125" s="149"/>
      <c r="AQ125" s="149"/>
      <c r="AR125" s="149"/>
      <c r="AS125" s="149"/>
      <c r="AT125" s="149"/>
      <c r="AU125" s="149"/>
      <c r="AV125" s="149"/>
      <c r="AW125" s="149"/>
      <c r="AX125" s="149"/>
      <c r="AY125" s="149"/>
      <c r="AZ125" s="149"/>
      <c r="BA125" s="149"/>
      <c r="BB125" s="149"/>
      <c r="BC125" s="149"/>
      <c r="BD125" s="149"/>
      <c r="BE125" s="149"/>
      <c r="BF125" s="149"/>
      <c r="BG125" s="149"/>
      <c r="BH125" s="149"/>
      <c r="BI125" s="149"/>
      <c r="BJ125" s="149"/>
      <c r="BK125" s="149"/>
      <c r="BL125" s="149"/>
      <c r="BM125" s="149"/>
      <c r="BN125" s="149"/>
      <c r="BO125" s="149"/>
      <c r="BP125" s="149"/>
      <c r="BQ125" s="149"/>
      <c r="BR125" s="149"/>
      <c r="BS125" s="149"/>
      <c r="BT125" s="149"/>
      <c r="BU125" s="149"/>
      <c r="BV125" s="149"/>
      <c r="BW125" s="149"/>
      <c r="BX125" s="149"/>
      <c r="BY125" s="149"/>
      <c r="BZ125" s="149"/>
      <c r="CA125" s="149"/>
      <c r="CB125" s="149"/>
      <c r="CC125" s="149"/>
      <c r="CD125" s="149"/>
      <c r="CE125" s="149"/>
      <c r="CF125" s="149"/>
      <c r="CG125" s="149"/>
      <c r="CH125" s="149"/>
      <c r="CI125" s="149"/>
      <c r="CJ125" s="149"/>
      <c r="CK125" s="149"/>
      <c r="CL125" s="149"/>
      <c r="CM125" s="149"/>
      <c r="CN125" s="149"/>
      <c r="CO125" s="149"/>
      <c r="CP125" s="149"/>
      <c r="CQ125" s="149"/>
      <c r="CR125" s="149"/>
      <c r="CS125" s="149"/>
      <c r="CT125" s="149"/>
      <c r="CU125" s="149"/>
      <c r="CV125" s="149"/>
      <c r="CW125" s="149"/>
      <c r="CX125" s="149"/>
      <c r="CY125" s="149"/>
      <c r="CZ125" s="149"/>
      <c r="DA125" s="149"/>
      <c r="DB125" s="149"/>
      <c r="DC125" s="144"/>
    </row>
    <row r="126" spans="1:107">
      <c r="A126" s="157"/>
      <c r="B126" s="178"/>
      <c r="C126" s="178"/>
      <c r="D126" s="220"/>
      <c r="E126" s="178"/>
      <c r="F126" s="178"/>
      <c r="G126" s="178"/>
      <c r="H126" s="178"/>
      <c r="I126" s="221"/>
      <c r="J126" s="160"/>
      <c r="K126" s="148"/>
      <c r="L126" s="154"/>
      <c r="M126" s="154"/>
      <c r="N126" s="154"/>
      <c r="O126" s="148"/>
      <c r="P126" s="148"/>
      <c r="Q126" s="148"/>
      <c r="R126" s="149"/>
      <c r="S126" s="149"/>
      <c r="T126" s="149"/>
      <c r="U126" s="149"/>
      <c r="V126" s="149"/>
      <c r="W126" s="149"/>
      <c r="X126" s="149"/>
      <c r="Y126" s="149"/>
      <c r="Z126" s="149"/>
      <c r="AA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M126" s="149"/>
      <c r="AN126" s="149"/>
      <c r="AO126" s="149"/>
      <c r="AP126" s="149"/>
      <c r="AQ126" s="149"/>
      <c r="AR126" s="149"/>
      <c r="AS126" s="149"/>
      <c r="AT126" s="149"/>
      <c r="AU126" s="149"/>
      <c r="AV126" s="149"/>
      <c r="AW126" s="149"/>
      <c r="AX126" s="149"/>
      <c r="AY126" s="149"/>
      <c r="AZ126" s="149"/>
      <c r="BA126" s="149"/>
      <c r="BB126" s="149"/>
      <c r="BC126" s="149"/>
      <c r="BD126" s="149"/>
      <c r="BE126" s="149"/>
      <c r="BF126" s="149"/>
      <c r="BG126" s="149"/>
      <c r="BH126" s="149"/>
      <c r="BI126" s="149"/>
      <c r="BJ126" s="149"/>
      <c r="BK126" s="149"/>
      <c r="BL126" s="149"/>
      <c r="BM126" s="149"/>
      <c r="BN126" s="149"/>
      <c r="BO126" s="149"/>
      <c r="BP126" s="149"/>
      <c r="BQ126" s="149"/>
      <c r="BR126" s="149"/>
      <c r="BS126" s="149"/>
      <c r="BT126" s="149"/>
      <c r="BU126" s="149"/>
      <c r="BV126" s="149"/>
      <c r="BW126" s="149"/>
      <c r="BX126" s="149"/>
      <c r="BY126" s="149"/>
      <c r="BZ126" s="149"/>
      <c r="CA126" s="149"/>
      <c r="CB126" s="149"/>
      <c r="CC126" s="149"/>
      <c r="CD126" s="149"/>
      <c r="CE126" s="149"/>
      <c r="CF126" s="149"/>
      <c r="CG126" s="149"/>
      <c r="CH126" s="149"/>
      <c r="CI126" s="149"/>
      <c r="CJ126" s="149"/>
      <c r="CK126" s="149"/>
      <c r="CL126" s="149"/>
      <c r="CM126" s="149"/>
      <c r="CN126" s="149"/>
      <c r="CO126" s="149"/>
      <c r="CP126" s="149"/>
      <c r="CQ126" s="149"/>
      <c r="CR126" s="149"/>
      <c r="CS126" s="149"/>
      <c r="CT126" s="149"/>
      <c r="CU126" s="149"/>
      <c r="CV126" s="149"/>
      <c r="CW126" s="149"/>
      <c r="CX126" s="149"/>
      <c r="CY126" s="149"/>
      <c r="CZ126" s="149"/>
      <c r="DA126" s="149"/>
      <c r="DB126" s="149"/>
      <c r="DC126" s="144"/>
    </row>
    <row r="127" spans="1:107">
      <c r="A127" s="157"/>
      <c r="B127" s="178"/>
      <c r="C127" s="178"/>
      <c r="D127" s="220"/>
      <c r="E127" s="178"/>
      <c r="F127" s="178"/>
      <c r="G127" s="178"/>
      <c r="H127" s="178"/>
      <c r="I127" s="221"/>
      <c r="J127" s="160"/>
      <c r="K127" s="148"/>
      <c r="L127" s="154"/>
      <c r="M127" s="154"/>
      <c r="N127" s="154"/>
      <c r="O127" s="148"/>
      <c r="P127" s="148"/>
      <c r="Q127" s="148"/>
      <c r="R127" s="149"/>
      <c r="S127" s="149"/>
      <c r="T127" s="149"/>
      <c r="U127" s="149"/>
      <c r="V127" s="149"/>
      <c r="W127" s="149"/>
      <c r="X127" s="149"/>
      <c r="Y127" s="149"/>
      <c r="Z127" s="149"/>
      <c r="AA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U127" s="149"/>
      <c r="AV127" s="149"/>
      <c r="AW127" s="149"/>
      <c r="AX127" s="149"/>
      <c r="AY127" s="149"/>
      <c r="AZ127" s="149"/>
      <c r="BA127" s="149"/>
      <c r="BB127" s="149"/>
      <c r="BC127" s="149"/>
      <c r="BD127" s="149"/>
      <c r="BE127" s="149"/>
      <c r="BF127" s="149"/>
      <c r="BG127" s="149"/>
      <c r="BH127" s="149"/>
      <c r="BI127" s="149"/>
      <c r="BJ127" s="149"/>
      <c r="BK127" s="149"/>
      <c r="BL127" s="149"/>
      <c r="BM127" s="149"/>
      <c r="BN127" s="149"/>
      <c r="BO127" s="149"/>
      <c r="BP127" s="149"/>
      <c r="BQ127" s="149"/>
      <c r="BR127" s="149"/>
      <c r="BS127" s="149"/>
      <c r="BT127" s="149"/>
      <c r="BU127" s="149"/>
      <c r="BV127" s="149"/>
      <c r="BW127" s="149"/>
      <c r="BX127" s="149"/>
      <c r="BY127" s="149"/>
      <c r="BZ127" s="149"/>
      <c r="CA127" s="149"/>
      <c r="CB127" s="149"/>
      <c r="CC127" s="149"/>
      <c r="CD127" s="149"/>
      <c r="CE127" s="149"/>
      <c r="CF127" s="149"/>
      <c r="CG127" s="149"/>
      <c r="CH127" s="149"/>
      <c r="CI127" s="149"/>
      <c r="CJ127" s="149"/>
      <c r="CK127" s="149"/>
      <c r="CL127" s="149"/>
      <c r="CM127" s="149"/>
      <c r="CN127" s="149"/>
      <c r="CO127" s="149"/>
      <c r="CP127" s="149"/>
      <c r="CQ127" s="149"/>
      <c r="CR127" s="149"/>
      <c r="CS127" s="149"/>
      <c r="CT127" s="149"/>
      <c r="CU127" s="149"/>
      <c r="CV127" s="149"/>
      <c r="CW127" s="149"/>
      <c r="CX127" s="149"/>
      <c r="CY127" s="149"/>
      <c r="CZ127" s="149"/>
      <c r="DA127" s="149"/>
      <c r="DB127" s="149"/>
      <c r="DC127" s="144"/>
    </row>
    <row r="128" spans="1:107">
      <c r="A128" s="157"/>
      <c r="B128" s="178"/>
      <c r="C128" s="178"/>
      <c r="D128" s="220"/>
      <c r="E128" s="178"/>
      <c r="F128" s="178"/>
      <c r="G128" s="178"/>
      <c r="H128" s="178"/>
      <c r="I128" s="221"/>
      <c r="J128" s="160"/>
      <c r="K128" s="148"/>
      <c r="L128" s="154"/>
      <c r="M128" s="154"/>
      <c r="N128" s="154"/>
      <c r="O128" s="148"/>
      <c r="P128" s="148"/>
      <c r="Q128" s="148"/>
      <c r="R128" s="149"/>
      <c r="S128" s="149"/>
      <c r="T128" s="149"/>
      <c r="U128" s="149"/>
      <c r="V128" s="149"/>
      <c r="W128" s="149"/>
      <c r="X128" s="149"/>
      <c r="Y128" s="149"/>
      <c r="Z128" s="149"/>
      <c r="AA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U128" s="149"/>
      <c r="AV128" s="149"/>
      <c r="AW128" s="149"/>
      <c r="AX128" s="149"/>
      <c r="AY128" s="149"/>
      <c r="AZ128" s="149"/>
      <c r="BA128" s="149"/>
      <c r="BB128" s="149"/>
      <c r="BC128" s="149"/>
      <c r="BD128" s="149"/>
      <c r="BE128" s="149"/>
      <c r="BF128" s="149"/>
      <c r="BG128" s="149"/>
      <c r="BH128" s="149"/>
      <c r="BI128" s="149"/>
      <c r="BJ128" s="149"/>
      <c r="BK128" s="149"/>
      <c r="BL128" s="149"/>
      <c r="BM128" s="149"/>
      <c r="BN128" s="149"/>
      <c r="BO128" s="149"/>
      <c r="BP128" s="149"/>
      <c r="BQ128" s="149"/>
      <c r="BR128" s="149"/>
      <c r="BS128" s="149"/>
      <c r="BT128" s="149"/>
      <c r="BU128" s="149"/>
      <c r="BV128" s="149"/>
      <c r="BW128" s="149"/>
      <c r="BX128" s="149"/>
      <c r="BY128" s="149"/>
      <c r="BZ128" s="149"/>
      <c r="CA128" s="149"/>
      <c r="CB128" s="149"/>
      <c r="CC128" s="149"/>
      <c r="CD128" s="149"/>
      <c r="CE128" s="149"/>
      <c r="CF128" s="149"/>
      <c r="CG128" s="149"/>
      <c r="CH128" s="149"/>
      <c r="CI128" s="149"/>
      <c r="CJ128" s="149"/>
      <c r="CK128" s="149"/>
      <c r="CL128" s="149"/>
      <c r="CM128" s="149"/>
      <c r="CN128" s="149"/>
      <c r="CO128" s="149"/>
      <c r="CP128" s="149"/>
      <c r="CQ128" s="149"/>
      <c r="CR128" s="149"/>
      <c r="CS128" s="149"/>
      <c r="CT128" s="149"/>
      <c r="CU128" s="149"/>
      <c r="CV128" s="149"/>
      <c r="CW128" s="149"/>
      <c r="CX128" s="149"/>
      <c r="CY128" s="149"/>
      <c r="CZ128" s="149"/>
      <c r="DA128" s="149"/>
      <c r="DB128" s="149"/>
      <c r="DC128" s="144"/>
    </row>
    <row r="129" spans="1:107">
      <c r="A129" s="157"/>
      <c r="B129" s="178"/>
      <c r="C129" s="178"/>
      <c r="D129" s="220"/>
      <c r="E129" s="178"/>
      <c r="F129" s="178"/>
      <c r="G129" s="178"/>
      <c r="H129" s="178"/>
      <c r="I129" s="221"/>
      <c r="J129" s="160"/>
      <c r="K129" s="148"/>
      <c r="L129" s="154"/>
      <c r="M129" s="154"/>
      <c r="N129" s="154"/>
      <c r="O129" s="148"/>
      <c r="P129" s="148"/>
      <c r="Q129" s="148"/>
      <c r="R129" s="149"/>
      <c r="S129" s="149"/>
      <c r="T129" s="149"/>
      <c r="U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  <c r="BA129" s="149"/>
      <c r="BB129" s="149"/>
      <c r="BC129" s="149"/>
      <c r="BD129" s="149"/>
      <c r="BE129" s="149"/>
      <c r="BF129" s="149"/>
      <c r="BG129" s="149"/>
      <c r="BH129" s="149"/>
      <c r="BI129" s="149"/>
      <c r="BJ129" s="149"/>
      <c r="BK129" s="149"/>
      <c r="BL129" s="149"/>
      <c r="BM129" s="149"/>
      <c r="BN129" s="149"/>
      <c r="BO129" s="149"/>
      <c r="BP129" s="149"/>
      <c r="BQ129" s="149"/>
      <c r="BR129" s="149"/>
      <c r="BS129" s="149"/>
      <c r="BT129" s="149"/>
      <c r="BU129" s="149"/>
      <c r="BV129" s="149"/>
      <c r="BW129" s="149"/>
      <c r="BX129" s="149"/>
      <c r="BY129" s="149"/>
      <c r="BZ129" s="149"/>
      <c r="CA129" s="149"/>
      <c r="CB129" s="149"/>
      <c r="CC129" s="149"/>
      <c r="CD129" s="149"/>
      <c r="CE129" s="149"/>
      <c r="CF129" s="149"/>
      <c r="CG129" s="149"/>
      <c r="CH129" s="149"/>
      <c r="CI129" s="149"/>
      <c r="CJ129" s="149"/>
      <c r="CK129" s="149"/>
      <c r="CL129" s="149"/>
      <c r="CM129" s="149"/>
      <c r="CN129" s="149"/>
      <c r="CO129" s="149"/>
      <c r="CP129" s="149"/>
      <c r="CQ129" s="149"/>
      <c r="CR129" s="149"/>
      <c r="CS129" s="149"/>
      <c r="CT129" s="149"/>
      <c r="CU129" s="149"/>
      <c r="CV129" s="149"/>
      <c r="CW129" s="149"/>
      <c r="CX129" s="149"/>
      <c r="CY129" s="149"/>
      <c r="CZ129" s="149"/>
      <c r="DA129" s="149"/>
      <c r="DB129" s="149"/>
      <c r="DC129" s="144"/>
    </row>
    <row r="130" spans="1:107">
      <c r="A130" s="157"/>
      <c r="B130" s="178"/>
      <c r="C130" s="178"/>
      <c r="D130" s="220"/>
      <c r="E130" s="178"/>
      <c r="F130" s="178"/>
      <c r="G130" s="178"/>
      <c r="H130" s="178"/>
      <c r="I130" s="221"/>
      <c r="J130" s="160"/>
      <c r="K130" s="148"/>
      <c r="L130" s="154"/>
      <c r="M130" s="154"/>
      <c r="N130" s="154"/>
      <c r="O130" s="148"/>
      <c r="P130" s="148"/>
      <c r="Q130" s="148"/>
      <c r="R130" s="149"/>
      <c r="S130" s="149"/>
      <c r="T130" s="149"/>
      <c r="U130" s="149"/>
      <c r="V130" s="149"/>
      <c r="W130" s="149"/>
      <c r="X130" s="149"/>
      <c r="Y130" s="149"/>
      <c r="Z130" s="149"/>
      <c r="AA130" s="149"/>
      <c r="AB130" s="149"/>
      <c r="AC130" s="149"/>
      <c r="AD130" s="149"/>
      <c r="AE130" s="149"/>
      <c r="AF130" s="149"/>
      <c r="AG130" s="149"/>
      <c r="AH130" s="149"/>
      <c r="AI130" s="149"/>
      <c r="AJ130" s="149"/>
      <c r="AK130" s="149"/>
      <c r="AL130" s="149"/>
      <c r="AM130" s="149"/>
      <c r="AN130" s="149"/>
      <c r="AO130" s="149"/>
      <c r="AP130" s="149"/>
      <c r="AQ130" s="149"/>
      <c r="AR130" s="149"/>
      <c r="AS130" s="149"/>
      <c r="AT130" s="149"/>
      <c r="AU130" s="149"/>
      <c r="AV130" s="149"/>
      <c r="AW130" s="149"/>
      <c r="AX130" s="149"/>
      <c r="AY130" s="149"/>
      <c r="AZ130" s="149"/>
      <c r="BA130" s="149"/>
      <c r="BB130" s="149"/>
      <c r="BC130" s="149"/>
      <c r="BD130" s="149"/>
      <c r="BE130" s="149"/>
      <c r="BF130" s="149"/>
      <c r="BG130" s="149"/>
      <c r="BH130" s="149"/>
      <c r="BI130" s="149"/>
      <c r="BJ130" s="149"/>
      <c r="BK130" s="149"/>
      <c r="BL130" s="149"/>
      <c r="BM130" s="149"/>
      <c r="BN130" s="149"/>
      <c r="BO130" s="149"/>
      <c r="BP130" s="149"/>
      <c r="BQ130" s="149"/>
      <c r="BR130" s="149"/>
      <c r="BS130" s="149"/>
      <c r="BT130" s="149"/>
      <c r="BU130" s="149"/>
      <c r="BV130" s="149"/>
      <c r="BW130" s="149"/>
      <c r="BX130" s="149"/>
      <c r="BY130" s="149"/>
      <c r="BZ130" s="149"/>
      <c r="CA130" s="149"/>
      <c r="CB130" s="149"/>
      <c r="CC130" s="149"/>
      <c r="CD130" s="149"/>
      <c r="CE130" s="149"/>
      <c r="CF130" s="149"/>
      <c r="CG130" s="149"/>
      <c r="CH130" s="149"/>
      <c r="CI130" s="149"/>
      <c r="CJ130" s="149"/>
      <c r="CK130" s="149"/>
      <c r="CL130" s="149"/>
      <c r="CM130" s="149"/>
      <c r="CN130" s="149"/>
      <c r="CO130" s="149"/>
      <c r="CP130" s="149"/>
      <c r="CQ130" s="149"/>
      <c r="CR130" s="149"/>
      <c r="CS130" s="149"/>
      <c r="CT130" s="149"/>
      <c r="CU130" s="149"/>
      <c r="CV130" s="149"/>
      <c r="CW130" s="149"/>
      <c r="CX130" s="149"/>
      <c r="CY130" s="149"/>
      <c r="CZ130" s="149"/>
      <c r="DA130" s="149"/>
      <c r="DB130" s="149"/>
      <c r="DC130" s="144"/>
    </row>
    <row r="131" spans="1:107">
      <c r="A131" s="157"/>
      <c r="B131" s="178"/>
      <c r="C131" s="178"/>
      <c r="D131" s="220"/>
      <c r="E131" s="178"/>
      <c r="F131" s="178"/>
      <c r="G131" s="178"/>
      <c r="H131" s="178"/>
      <c r="I131" s="221"/>
      <c r="J131" s="160"/>
      <c r="K131" s="148"/>
      <c r="L131" s="154"/>
      <c r="M131" s="154"/>
      <c r="N131" s="154"/>
      <c r="O131" s="148"/>
      <c r="P131" s="148"/>
      <c r="Q131" s="148"/>
      <c r="R131" s="149"/>
      <c r="S131" s="149"/>
      <c r="T131" s="149"/>
      <c r="U131" s="149"/>
      <c r="V131" s="149"/>
      <c r="W131" s="149"/>
      <c r="X131" s="149"/>
      <c r="Y131" s="149"/>
      <c r="Z131" s="149"/>
      <c r="AA131" s="149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49"/>
      <c r="AV131" s="149"/>
      <c r="AW131" s="149"/>
      <c r="AX131" s="149"/>
      <c r="AY131" s="149"/>
      <c r="AZ131" s="149"/>
      <c r="BA131" s="149"/>
      <c r="BB131" s="149"/>
      <c r="BC131" s="149"/>
      <c r="BD131" s="149"/>
      <c r="BE131" s="149"/>
      <c r="BF131" s="149"/>
      <c r="BG131" s="149"/>
      <c r="BH131" s="149"/>
      <c r="BI131" s="149"/>
      <c r="BJ131" s="149"/>
      <c r="BK131" s="149"/>
      <c r="BL131" s="149"/>
      <c r="BM131" s="149"/>
      <c r="BN131" s="149"/>
      <c r="BO131" s="149"/>
      <c r="BP131" s="149"/>
      <c r="BQ131" s="149"/>
      <c r="BR131" s="149"/>
      <c r="BS131" s="149"/>
      <c r="BT131" s="149"/>
      <c r="BU131" s="149"/>
      <c r="BV131" s="149"/>
      <c r="BW131" s="149"/>
      <c r="BX131" s="149"/>
      <c r="BY131" s="149"/>
      <c r="BZ131" s="149"/>
      <c r="CA131" s="149"/>
      <c r="CB131" s="149"/>
      <c r="CC131" s="149"/>
      <c r="CD131" s="149"/>
      <c r="CE131" s="149"/>
      <c r="CF131" s="149"/>
      <c r="CG131" s="149"/>
      <c r="CH131" s="149"/>
      <c r="CI131" s="149"/>
      <c r="CJ131" s="149"/>
      <c r="CK131" s="149"/>
      <c r="CL131" s="149"/>
      <c r="CM131" s="149"/>
      <c r="CN131" s="149"/>
      <c r="CO131" s="149"/>
      <c r="CP131" s="149"/>
      <c r="CQ131" s="149"/>
      <c r="CR131" s="149"/>
      <c r="CS131" s="149"/>
      <c r="CT131" s="149"/>
      <c r="CU131" s="149"/>
      <c r="CV131" s="149"/>
      <c r="CW131" s="149"/>
      <c r="CX131" s="149"/>
      <c r="CY131" s="149"/>
      <c r="CZ131" s="149"/>
      <c r="DA131" s="149"/>
      <c r="DB131" s="149"/>
      <c r="DC131" s="144"/>
    </row>
    <row r="132" spans="1:107">
      <c r="A132" s="157"/>
      <c r="B132" s="178"/>
      <c r="C132" s="178"/>
      <c r="D132" s="220"/>
      <c r="E132" s="178"/>
      <c r="F132" s="178"/>
      <c r="G132" s="178"/>
      <c r="H132" s="178"/>
      <c r="I132" s="221"/>
      <c r="J132" s="160"/>
      <c r="K132" s="148"/>
      <c r="L132" s="154"/>
      <c r="M132" s="154"/>
      <c r="N132" s="154"/>
      <c r="O132" s="148"/>
      <c r="P132" s="148"/>
      <c r="Q132" s="148"/>
      <c r="R132" s="149"/>
      <c r="S132" s="149"/>
      <c r="T132" s="149"/>
      <c r="U132" s="149"/>
      <c r="V132" s="149"/>
      <c r="W132" s="149"/>
      <c r="X132" s="149"/>
      <c r="Y132" s="149"/>
      <c r="Z132" s="149"/>
      <c r="AA132" s="149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49"/>
      <c r="AV132" s="149"/>
      <c r="AW132" s="149"/>
      <c r="AX132" s="149"/>
      <c r="AY132" s="149"/>
      <c r="AZ132" s="149"/>
      <c r="BA132" s="149"/>
      <c r="BB132" s="149"/>
      <c r="BC132" s="149"/>
      <c r="BD132" s="149"/>
      <c r="BE132" s="149"/>
      <c r="BF132" s="149"/>
      <c r="BG132" s="149"/>
      <c r="BH132" s="149"/>
      <c r="BI132" s="149"/>
      <c r="BJ132" s="149"/>
      <c r="BK132" s="149"/>
      <c r="BL132" s="149"/>
      <c r="BM132" s="149"/>
      <c r="BN132" s="149"/>
      <c r="BO132" s="149"/>
      <c r="BP132" s="149"/>
      <c r="BQ132" s="149"/>
      <c r="BR132" s="149"/>
      <c r="BS132" s="149"/>
      <c r="BT132" s="149"/>
      <c r="BU132" s="149"/>
      <c r="BV132" s="149"/>
      <c r="BW132" s="149"/>
      <c r="BX132" s="149"/>
      <c r="BY132" s="149"/>
      <c r="BZ132" s="149"/>
      <c r="CA132" s="149"/>
      <c r="CB132" s="149"/>
      <c r="CC132" s="149"/>
      <c r="CD132" s="149"/>
      <c r="CE132" s="149"/>
      <c r="CF132" s="149"/>
      <c r="CG132" s="149"/>
      <c r="CH132" s="149"/>
      <c r="CI132" s="149"/>
      <c r="CJ132" s="149"/>
      <c r="CK132" s="149"/>
      <c r="CL132" s="149"/>
      <c r="CM132" s="149"/>
      <c r="CN132" s="149"/>
      <c r="CO132" s="149"/>
      <c r="CP132" s="149"/>
      <c r="CQ132" s="149"/>
      <c r="CR132" s="149"/>
      <c r="CS132" s="149"/>
      <c r="CT132" s="149"/>
      <c r="CU132" s="149"/>
      <c r="CV132" s="149"/>
      <c r="CW132" s="149"/>
      <c r="CX132" s="149"/>
      <c r="CY132" s="149"/>
      <c r="CZ132" s="149"/>
      <c r="DA132" s="149"/>
      <c r="DB132" s="149"/>
      <c r="DC132" s="144"/>
    </row>
    <row r="133" spans="1:107">
      <c r="A133" s="157"/>
      <c r="B133" s="178"/>
      <c r="C133" s="178"/>
      <c r="D133" s="220"/>
      <c r="E133" s="178"/>
      <c r="F133" s="178"/>
      <c r="G133" s="178"/>
      <c r="H133" s="178"/>
      <c r="I133" s="221"/>
      <c r="J133" s="160"/>
      <c r="K133" s="148"/>
      <c r="L133" s="154"/>
      <c r="M133" s="154"/>
      <c r="N133" s="154"/>
      <c r="O133" s="148"/>
      <c r="P133" s="148"/>
      <c r="Q133" s="148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49"/>
      <c r="AV133" s="149"/>
      <c r="AW133" s="149"/>
      <c r="AX133" s="149"/>
      <c r="AY133" s="149"/>
      <c r="AZ133" s="149"/>
      <c r="BA133" s="149"/>
      <c r="BB133" s="149"/>
      <c r="BC133" s="149"/>
      <c r="BD133" s="149"/>
      <c r="BE133" s="149"/>
      <c r="BF133" s="149"/>
      <c r="BG133" s="149"/>
      <c r="BH133" s="149"/>
      <c r="BI133" s="149"/>
      <c r="BJ133" s="149"/>
      <c r="BK133" s="149"/>
      <c r="BL133" s="149"/>
      <c r="BM133" s="149"/>
      <c r="BN133" s="149"/>
      <c r="BO133" s="149"/>
      <c r="BP133" s="149"/>
      <c r="BQ133" s="149"/>
      <c r="BR133" s="149"/>
      <c r="BS133" s="149"/>
      <c r="BT133" s="149"/>
      <c r="BU133" s="149"/>
      <c r="BV133" s="149"/>
      <c r="BW133" s="149"/>
      <c r="BX133" s="149"/>
      <c r="BY133" s="149"/>
      <c r="BZ133" s="149"/>
      <c r="CA133" s="149"/>
      <c r="CB133" s="149"/>
      <c r="CC133" s="149"/>
      <c r="CD133" s="149"/>
      <c r="CE133" s="149"/>
      <c r="CF133" s="149"/>
      <c r="CG133" s="149"/>
      <c r="CH133" s="149"/>
      <c r="CI133" s="149"/>
      <c r="CJ133" s="149"/>
      <c r="CK133" s="149"/>
      <c r="CL133" s="149"/>
      <c r="CM133" s="149"/>
      <c r="CN133" s="149"/>
      <c r="CO133" s="149"/>
      <c r="CP133" s="149"/>
      <c r="CQ133" s="149"/>
      <c r="CR133" s="149"/>
      <c r="CS133" s="149"/>
      <c r="CT133" s="149"/>
      <c r="CU133" s="149"/>
      <c r="CV133" s="149"/>
      <c r="CW133" s="149"/>
      <c r="CX133" s="149"/>
      <c r="CY133" s="149"/>
      <c r="CZ133" s="149"/>
      <c r="DA133" s="149"/>
      <c r="DB133" s="149"/>
      <c r="DC133" s="144"/>
    </row>
    <row r="134" spans="1:107">
      <c r="A134" s="157"/>
      <c r="B134" s="178"/>
      <c r="C134" s="178"/>
      <c r="D134" s="220"/>
      <c r="E134" s="178"/>
      <c r="F134" s="178"/>
      <c r="G134" s="178"/>
      <c r="H134" s="178"/>
      <c r="I134" s="221"/>
      <c r="J134" s="160"/>
      <c r="K134" s="148"/>
      <c r="L134" s="154"/>
      <c r="M134" s="154"/>
      <c r="N134" s="154"/>
      <c r="O134" s="148"/>
      <c r="P134" s="148"/>
      <c r="Q134" s="148"/>
      <c r="R134" s="149"/>
      <c r="S134" s="149"/>
      <c r="T134" s="149"/>
      <c r="U134" s="149"/>
      <c r="V134" s="149"/>
      <c r="W134" s="149"/>
      <c r="X134" s="149"/>
      <c r="Y134" s="149"/>
      <c r="Z134" s="149"/>
      <c r="AA134" s="149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49"/>
      <c r="AO134" s="149"/>
      <c r="AP134" s="149"/>
      <c r="AQ134" s="149"/>
      <c r="AR134" s="149"/>
      <c r="AS134" s="149"/>
      <c r="AT134" s="149"/>
      <c r="AU134" s="149"/>
      <c r="AV134" s="149"/>
      <c r="AW134" s="149"/>
      <c r="AX134" s="149"/>
      <c r="AY134" s="149"/>
      <c r="AZ134" s="149"/>
      <c r="BA134" s="149"/>
      <c r="BB134" s="149"/>
      <c r="BC134" s="149"/>
      <c r="BD134" s="149"/>
      <c r="BE134" s="149"/>
      <c r="BF134" s="149"/>
      <c r="BG134" s="149"/>
      <c r="BH134" s="149"/>
      <c r="BI134" s="149"/>
      <c r="BJ134" s="149"/>
      <c r="BK134" s="149"/>
      <c r="BL134" s="149"/>
      <c r="BM134" s="149"/>
      <c r="BN134" s="149"/>
      <c r="BO134" s="149"/>
      <c r="BP134" s="149"/>
      <c r="BQ134" s="149"/>
      <c r="BR134" s="149"/>
      <c r="BS134" s="149"/>
      <c r="BT134" s="149"/>
      <c r="BU134" s="149"/>
      <c r="BV134" s="149"/>
      <c r="BW134" s="149"/>
      <c r="BX134" s="149"/>
      <c r="BY134" s="149"/>
      <c r="BZ134" s="149"/>
      <c r="CA134" s="149"/>
      <c r="CB134" s="149"/>
      <c r="CC134" s="149"/>
      <c r="CD134" s="149"/>
      <c r="CE134" s="149"/>
      <c r="CF134" s="149"/>
      <c r="CG134" s="149"/>
      <c r="CH134" s="149"/>
      <c r="CI134" s="149"/>
      <c r="CJ134" s="149"/>
      <c r="CK134" s="149"/>
      <c r="CL134" s="149"/>
      <c r="CM134" s="149"/>
      <c r="CN134" s="149"/>
      <c r="CO134" s="149"/>
      <c r="CP134" s="149"/>
      <c r="CQ134" s="149"/>
      <c r="CR134" s="149"/>
      <c r="CS134" s="149"/>
      <c r="CT134" s="149"/>
      <c r="CU134" s="149"/>
      <c r="CV134" s="149"/>
      <c r="CW134" s="149"/>
      <c r="CX134" s="149"/>
      <c r="CY134" s="149"/>
      <c r="CZ134" s="149"/>
      <c r="DA134" s="149"/>
      <c r="DB134" s="149"/>
      <c r="DC134" s="144"/>
    </row>
    <row r="135" spans="1:107">
      <c r="A135" s="157"/>
      <c r="B135" s="178"/>
      <c r="C135" s="178"/>
      <c r="D135" s="220"/>
      <c r="E135" s="178"/>
      <c r="F135" s="178"/>
      <c r="G135" s="178"/>
      <c r="H135" s="178"/>
      <c r="I135" s="221"/>
      <c r="J135" s="160"/>
      <c r="K135" s="148"/>
      <c r="L135" s="154"/>
      <c r="M135" s="154"/>
      <c r="N135" s="154"/>
      <c r="O135" s="148"/>
      <c r="P135" s="148"/>
      <c r="Q135" s="148"/>
      <c r="R135" s="149"/>
      <c r="S135" s="149"/>
      <c r="T135" s="149"/>
      <c r="U135" s="149"/>
      <c r="V135" s="149"/>
      <c r="W135" s="149"/>
      <c r="X135" s="149"/>
      <c r="Y135" s="149"/>
      <c r="Z135" s="149"/>
      <c r="AA135" s="149"/>
      <c r="AB135" s="149"/>
      <c r="AC135" s="149"/>
      <c r="AD135" s="149"/>
      <c r="AE135" s="149"/>
      <c r="AF135" s="149"/>
      <c r="AG135" s="149"/>
      <c r="AH135" s="149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  <c r="BA135" s="149"/>
      <c r="BB135" s="149"/>
      <c r="BC135" s="149"/>
      <c r="BD135" s="149"/>
      <c r="BE135" s="149"/>
      <c r="BF135" s="149"/>
      <c r="BG135" s="149"/>
      <c r="BH135" s="149"/>
      <c r="BI135" s="149"/>
      <c r="BJ135" s="149"/>
      <c r="BK135" s="149"/>
      <c r="BL135" s="149"/>
      <c r="BM135" s="149"/>
      <c r="BN135" s="149"/>
      <c r="BO135" s="149"/>
      <c r="BP135" s="149"/>
      <c r="BQ135" s="149"/>
      <c r="BR135" s="149"/>
      <c r="BS135" s="149"/>
      <c r="BT135" s="149"/>
      <c r="BU135" s="149"/>
      <c r="BV135" s="149"/>
      <c r="BW135" s="149"/>
      <c r="BX135" s="149"/>
      <c r="BY135" s="149"/>
      <c r="BZ135" s="149"/>
      <c r="CA135" s="149"/>
      <c r="CB135" s="149"/>
      <c r="CC135" s="149"/>
      <c r="CD135" s="149"/>
      <c r="CE135" s="149"/>
      <c r="CF135" s="149"/>
      <c r="CG135" s="149"/>
      <c r="CH135" s="149"/>
      <c r="CI135" s="149"/>
      <c r="CJ135" s="149"/>
      <c r="CK135" s="149"/>
      <c r="CL135" s="149"/>
      <c r="CM135" s="149"/>
      <c r="CN135" s="149"/>
      <c r="CO135" s="149"/>
      <c r="CP135" s="149"/>
      <c r="CQ135" s="149"/>
      <c r="CR135" s="149"/>
      <c r="CS135" s="149"/>
      <c r="CT135" s="149"/>
      <c r="CU135" s="149"/>
      <c r="CV135" s="149"/>
      <c r="CW135" s="149"/>
      <c r="CX135" s="149"/>
      <c r="CY135" s="149"/>
      <c r="CZ135" s="149"/>
      <c r="DA135" s="149"/>
      <c r="DB135" s="149"/>
      <c r="DC135" s="144"/>
    </row>
    <row r="136" spans="1:107">
      <c r="A136" s="157"/>
      <c r="B136" s="178"/>
      <c r="C136" s="178"/>
      <c r="D136" s="220"/>
      <c r="E136" s="178"/>
      <c r="F136" s="178"/>
      <c r="G136" s="178"/>
      <c r="H136" s="178"/>
      <c r="I136" s="221"/>
      <c r="J136" s="160"/>
      <c r="K136" s="148"/>
      <c r="L136" s="154"/>
      <c r="M136" s="154"/>
      <c r="N136" s="154"/>
      <c r="O136" s="148"/>
      <c r="P136" s="148"/>
      <c r="Q136" s="148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149"/>
      <c r="BG136" s="149"/>
      <c r="BH136" s="149"/>
      <c r="BI136" s="149"/>
      <c r="BJ136" s="149"/>
      <c r="BK136" s="149"/>
      <c r="BL136" s="149"/>
      <c r="BM136" s="149"/>
      <c r="BN136" s="149"/>
      <c r="BO136" s="149"/>
      <c r="BP136" s="149"/>
      <c r="BQ136" s="149"/>
      <c r="BR136" s="149"/>
      <c r="BS136" s="149"/>
      <c r="BT136" s="149"/>
      <c r="BU136" s="149"/>
      <c r="BV136" s="149"/>
      <c r="BW136" s="149"/>
      <c r="BX136" s="149"/>
      <c r="BY136" s="149"/>
      <c r="BZ136" s="149"/>
      <c r="CA136" s="149"/>
      <c r="CB136" s="149"/>
      <c r="CC136" s="149"/>
      <c r="CD136" s="149"/>
      <c r="CE136" s="149"/>
      <c r="CF136" s="149"/>
      <c r="CG136" s="149"/>
      <c r="CH136" s="149"/>
      <c r="CI136" s="149"/>
      <c r="CJ136" s="149"/>
      <c r="CK136" s="149"/>
      <c r="CL136" s="149"/>
      <c r="CM136" s="149"/>
      <c r="CN136" s="149"/>
      <c r="CO136" s="149"/>
      <c r="CP136" s="149"/>
      <c r="CQ136" s="149"/>
      <c r="CR136" s="149"/>
      <c r="CS136" s="149"/>
      <c r="CT136" s="149"/>
      <c r="CU136" s="149"/>
      <c r="CV136" s="149"/>
      <c r="CW136" s="149"/>
      <c r="CX136" s="149"/>
      <c r="CY136" s="149"/>
      <c r="CZ136" s="149"/>
      <c r="DA136" s="149"/>
      <c r="DB136" s="149"/>
      <c r="DC136" s="144"/>
    </row>
    <row r="137" spans="1:107">
      <c r="A137" s="157"/>
      <c r="B137" s="178"/>
      <c r="C137" s="178"/>
      <c r="D137" s="220"/>
      <c r="E137" s="178"/>
      <c r="F137" s="178"/>
      <c r="G137" s="178"/>
      <c r="H137" s="178"/>
      <c r="I137" s="221"/>
      <c r="J137" s="160"/>
      <c r="K137" s="148"/>
      <c r="L137" s="154"/>
      <c r="M137" s="154"/>
      <c r="N137" s="154"/>
      <c r="O137" s="148"/>
      <c r="P137" s="148"/>
      <c r="Q137" s="148"/>
      <c r="R137" s="149"/>
      <c r="S137" s="149"/>
      <c r="T137" s="149"/>
      <c r="U137" s="149"/>
      <c r="V137" s="149"/>
      <c r="W137" s="149"/>
      <c r="X137" s="149"/>
      <c r="Y137" s="149"/>
      <c r="Z137" s="149"/>
      <c r="AA137" s="149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49"/>
      <c r="AL137" s="149"/>
      <c r="AM137" s="149"/>
      <c r="AN137" s="149"/>
      <c r="AO137" s="149"/>
      <c r="AP137" s="149"/>
      <c r="AQ137" s="149"/>
      <c r="AR137" s="149"/>
      <c r="AS137" s="149"/>
      <c r="AT137" s="149"/>
      <c r="AU137" s="149"/>
      <c r="AV137" s="149"/>
      <c r="AW137" s="149"/>
      <c r="AX137" s="149"/>
      <c r="AY137" s="149"/>
      <c r="AZ137" s="149"/>
      <c r="BA137" s="149"/>
      <c r="BB137" s="149"/>
      <c r="BC137" s="149"/>
      <c r="BD137" s="149"/>
      <c r="BE137" s="149"/>
      <c r="BF137" s="149"/>
      <c r="BG137" s="149"/>
      <c r="BH137" s="149"/>
      <c r="BI137" s="149"/>
      <c r="BJ137" s="149"/>
      <c r="BK137" s="149"/>
      <c r="BL137" s="149"/>
      <c r="BM137" s="149"/>
      <c r="BN137" s="149"/>
      <c r="BO137" s="149"/>
      <c r="BP137" s="149"/>
      <c r="BQ137" s="149"/>
      <c r="BR137" s="149"/>
      <c r="BS137" s="149"/>
      <c r="BT137" s="149"/>
      <c r="BU137" s="149"/>
      <c r="BV137" s="149"/>
      <c r="BW137" s="149"/>
      <c r="BX137" s="149"/>
      <c r="BY137" s="149"/>
      <c r="BZ137" s="149"/>
      <c r="CA137" s="149"/>
      <c r="CB137" s="149"/>
      <c r="CC137" s="149"/>
      <c r="CD137" s="149"/>
      <c r="CE137" s="149"/>
      <c r="CF137" s="149"/>
      <c r="CG137" s="149"/>
      <c r="CH137" s="149"/>
      <c r="CI137" s="149"/>
      <c r="CJ137" s="149"/>
      <c r="CK137" s="149"/>
      <c r="CL137" s="149"/>
      <c r="CM137" s="149"/>
      <c r="CN137" s="149"/>
      <c r="CO137" s="149"/>
      <c r="CP137" s="149"/>
      <c r="CQ137" s="149"/>
      <c r="CR137" s="149"/>
      <c r="CS137" s="149"/>
      <c r="CT137" s="149"/>
      <c r="CU137" s="149"/>
      <c r="CV137" s="149"/>
      <c r="CW137" s="149"/>
      <c r="CX137" s="149"/>
      <c r="CY137" s="149"/>
      <c r="CZ137" s="149"/>
      <c r="DA137" s="149"/>
      <c r="DB137" s="149"/>
      <c r="DC137" s="144"/>
    </row>
    <row r="138" spans="1:107">
      <c r="A138" s="157"/>
      <c r="B138" s="178"/>
      <c r="C138" s="178"/>
      <c r="D138" s="220"/>
      <c r="E138" s="178"/>
      <c r="F138" s="178"/>
      <c r="G138" s="178"/>
      <c r="H138" s="178"/>
      <c r="I138" s="221"/>
      <c r="J138" s="160"/>
      <c r="K138" s="148"/>
      <c r="L138" s="154"/>
      <c r="M138" s="154"/>
      <c r="N138" s="154"/>
      <c r="O138" s="148"/>
      <c r="P138" s="148"/>
      <c r="Q138" s="148"/>
      <c r="R138" s="149"/>
      <c r="S138" s="149"/>
      <c r="T138" s="149"/>
      <c r="U138" s="149"/>
      <c r="V138" s="149"/>
      <c r="W138" s="149"/>
      <c r="X138" s="149"/>
      <c r="Y138" s="149"/>
      <c r="Z138" s="149"/>
      <c r="AA138" s="149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149"/>
      <c r="BG138" s="149"/>
      <c r="BH138" s="149"/>
      <c r="BI138" s="149"/>
      <c r="BJ138" s="149"/>
      <c r="BK138" s="149"/>
      <c r="BL138" s="149"/>
      <c r="BM138" s="149"/>
      <c r="BN138" s="149"/>
      <c r="BO138" s="149"/>
      <c r="BP138" s="149"/>
      <c r="BQ138" s="149"/>
      <c r="BR138" s="149"/>
      <c r="BS138" s="149"/>
      <c r="BT138" s="149"/>
      <c r="BU138" s="149"/>
      <c r="BV138" s="149"/>
      <c r="BW138" s="149"/>
      <c r="BX138" s="149"/>
      <c r="BY138" s="149"/>
      <c r="BZ138" s="149"/>
      <c r="CA138" s="149"/>
      <c r="CB138" s="149"/>
      <c r="CC138" s="149"/>
      <c r="CD138" s="149"/>
      <c r="CE138" s="149"/>
      <c r="CF138" s="149"/>
      <c r="CG138" s="149"/>
      <c r="CH138" s="149"/>
      <c r="CI138" s="149"/>
      <c r="CJ138" s="149"/>
      <c r="CK138" s="149"/>
      <c r="CL138" s="149"/>
      <c r="CM138" s="149"/>
      <c r="CN138" s="149"/>
      <c r="CO138" s="149"/>
      <c r="CP138" s="149"/>
      <c r="CQ138" s="149"/>
      <c r="CR138" s="149"/>
      <c r="CS138" s="149"/>
      <c r="CT138" s="149"/>
      <c r="CU138" s="149"/>
      <c r="CV138" s="149"/>
      <c r="CW138" s="149"/>
      <c r="CX138" s="149"/>
      <c r="CY138" s="149"/>
      <c r="CZ138" s="149"/>
      <c r="DA138" s="149"/>
      <c r="DB138" s="149"/>
      <c r="DC138" s="144"/>
    </row>
    <row r="139" spans="1:107">
      <c r="A139" s="157"/>
      <c r="B139" s="178"/>
      <c r="C139" s="178"/>
      <c r="D139" s="220"/>
      <c r="E139" s="178"/>
      <c r="F139" s="178"/>
      <c r="G139" s="178"/>
      <c r="H139" s="178"/>
      <c r="I139" s="221"/>
      <c r="J139" s="160"/>
      <c r="K139" s="148"/>
      <c r="L139" s="154"/>
      <c r="M139" s="154"/>
      <c r="N139" s="154"/>
      <c r="O139" s="148"/>
      <c r="P139" s="148"/>
      <c r="Q139" s="148"/>
      <c r="R139" s="149"/>
      <c r="S139" s="149"/>
      <c r="T139" s="149"/>
      <c r="U139" s="149"/>
      <c r="V139" s="149"/>
      <c r="W139" s="149"/>
      <c r="X139" s="149"/>
      <c r="Y139" s="149"/>
      <c r="Z139" s="149"/>
      <c r="AA139" s="149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149"/>
      <c r="BG139" s="149"/>
      <c r="BH139" s="149"/>
      <c r="BI139" s="149"/>
      <c r="BJ139" s="149"/>
      <c r="BK139" s="149"/>
      <c r="BL139" s="149"/>
      <c r="BM139" s="149"/>
      <c r="BN139" s="149"/>
      <c r="BO139" s="149"/>
      <c r="BP139" s="149"/>
      <c r="BQ139" s="149"/>
      <c r="BR139" s="149"/>
      <c r="BS139" s="149"/>
      <c r="BT139" s="149"/>
      <c r="BU139" s="149"/>
      <c r="BV139" s="149"/>
      <c r="BW139" s="149"/>
      <c r="BX139" s="149"/>
      <c r="BY139" s="149"/>
      <c r="BZ139" s="149"/>
      <c r="CA139" s="149"/>
      <c r="CB139" s="149"/>
      <c r="CC139" s="149"/>
      <c r="CD139" s="149"/>
      <c r="CE139" s="149"/>
      <c r="CF139" s="149"/>
      <c r="CG139" s="149"/>
      <c r="CH139" s="149"/>
      <c r="CI139" s="149"/>
      <c r="CJ139" s="149"/>
      <c r="CK139" s="149"/>
      <c r="CL139" s="149"/>
      <c r="CM139" s="149"/>
      <c r="CN139" s="149"/>
      <c r="CO139" s="149"/>
      <c r="CP139" s="149"/>
      <c r="CQ139" s="149"/>
      <c r="CR139" s="149"/>
      <c r="CS139" s="149"/>
      <c r="CT139" s="149"/>
      <c r="CU139" s="149"/>
      <c r="CV139" s="149"/>
      <c r="CW139" s="149"/>
      <c r="CX139" s="149"/>
      <c r="CY139" s="149"/>
      <c r="CZ139" s="149"/>
      <c r="DA139" s="149"/>
      <c r="DB139" s="149"/>
      <c r="DC139" s="144"/>
    </row>
    <row r="140" spans="1:107">
      <c r="A140" s="157"/>
      <c r="B140" s="178"/>
      <c r="C140" s="178"/>
      <c r="D140" s="220"/>
      <c r="E140" s="178"/>
      <c r="F140" s="178"/>
      <c r="G140" s="178"/>
      <c r="H140" s="178"/>
      <c r="I140" s="221"/>
      <c r="J140" s="160"/>
      <c r="K140" s="148"/>
      <c r="L140" s="154"/>
      <c r="M140" s="154"/>
      <c r="N140" s="154"/>
      <c r="O140" s="148"/>
      <c r="P140" s="148"/>
      <c r="Q140" s="148"/>
      <c r="R140" s="149"/>
      <c r="S140" s="149"/>
      <c r="T140" s="149"/>
      <c r="U140" s="149"/>
      <c r="V140" s="149"/>
      <c r="W140" s="149"/>
      <c r="X140" s="149"/>
      <c r="Y140" s="149"/>
      <c r="Z140" s="149"/>
      <c r="AA140" s="149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149"/>
      <c r="BG140" s="149"/>
      <c r="BH140" s="149"/>
      <c r="BI140" s="149"/>
      <c r="BJ140" s="149"/>
      <c r="BK140" s="149"/>
      <c r="BL140" s="149"/>
      <c r="BM140" s="149"/>
      <c r="BN140" s="149"/>
      <c r="BO140" s="149"/>
      <c r="BP140" s="149"/>
      <c r="BQ140" s="149"/>
      <c r="BR140" s="149"/>
      <c r="BS140" s="149"/>
      <c r="BT140" s="149"/>
      <c r="BU140" s="149"/>
      <c r="BV140" s="149"/>
      <c r="BW140" s="149"/>
      <c r="BX140" s="149"/>
      <c r="BY140" s="149"/>
      <c r="BZ140" s="149"/>
      <c r="CA140" s="149"/>
      <c r="CB140" s="149"/>
      <c r="CC140" s="149"/>
      <c r="CD140" s="149"/>
      <c r="CE140" s="149"/>
      <c r="CF140" s="149"/>
      <c r="CG140" s="149"/>
      <c r="CH140" s="149"/>
      <c r="CI140" s="149"/>
      <c r="CJ140" s="149"/>
      <c r="CK140" s="149"/>
      <c r="CL140" s="149"/>
      <c r="CM140" s="149"/>
      <c r="CN140" s="149"/>
      <c r="CO140" s="149"/>
      <c r="CP140" s="149"/>
      <c r="CQ140" s="149"/>
      <c r="CR140" s="149"/>
      <c r="CS140" s="149"/>
      <c r="CT140" s="149"/>
      <c r="CU140" s="149"/>
      <c r="CV140" s="149"/>
      <c r="CW140" s="149"/>
      <c r="CX140" s="149"/>
      <c r="CY140" s="149"/>
      <c r="CZ140" s="149"/>
      <c r="DA140" s="149"/>
      <c r="DB140" s="149"/>
      <c r="DC140" s="144"/>
    </row>
    <row r="141" spans="1:107">
      <c r="A141" s="157"/>
      <c r="B141" s="178"/>
      <c r="C141" s="178"/>
      <c r="D141" s="220"/>
      <c r="E141" s="178"/>
      <c r="F141" s="178"/>
      <c r="G141" s="178"/>
      <c r="H141" s="178"/>
      <c r="I141" s="221"/>
      <c r="J141" s="160"/>
      <c r="K141" s="148"/>
      <c r="L141" s="154"/>
      <c r="M141" s="154"/>
      <c r="N141" s="154"/>
      <c r="O141" s="148"/>
      <c r="P141" s="148"/>
      <c r="Q141" s="148"/>
      <c r="R141" s="149"/>
      <c r="S141" s="149"/>
      <c r="T141" s="149"/>
      <c r="U141" s="149"/>
      <c r="V141" s="149"/>
      <c r="W141" s="149"/>
      <c r="X141" s="149"/>
      <c r="Y141" s="149"/>
      <c r="Z141" s="149"/>
      <c r="AA141" s="149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149"/>
      <c r="BG141" s="149"/>
      <c r="BH141" s="149"/>
      <c r="BI141" s="149"/>
      <c r="BJ141" s="149"/>
      <c r="BK141" s="149"/>
      <c r="BL141" s="149"/>
      <c r="BM141" s="149"/>
      <c r="BN141" s="149"/>
      <c r="BO141" s="149"/>
      <c r="BP141" s="149"/>
      <c r="BQ141" s="149"/>
      <c r="BR141" s="149"/>
      <c r="BS141" s="149"/>
      <c r="BT141" s="149"/>
      <c r="BU141" s="149"/>
      <c r="BV141" s="149"/>
      <c r="BW141" s="149"/>
      <c r="BX141" s="149"/>
      <c r="BY141" s="149"/>
      <c r="BZ141" s="149"/>
      <c r="CA141" s="149"/>
      <c r="CB141" s="149"/>
      <c r="CC141" s="149"/>
      <c r="CD141" s="149"/>
      <c r="CE141" s="149"/>
      <c r="CF141" s="149"/>
      <c r="CG141" s="149"/>
      <c r="CH141" s="149"/>
      <c r="CI141" s="149"/>
      <c r="CJ141" s="149"/>
      <c r="CK141" s="149"/>
      <c r="CL141" s="149"/>
      <c r="CM141" s="149"/>
      <c r="CN141" s="149"/>
      <c r="CO141" s="149"/>
      <c r="CP141" s="149"/>
      <c r="CQ141" s="149"/>
      <c r="CR141" s="149"/>
      <c r="CS141" s="149"/>
      <c r="CT141" s="149"/>
      <c r="CU141" s="149"/>
      <c r="CV141" s="149"/>
      <c r="CW141" s="149"/>
      <c r="CX141" s="149"/>
      <c r="CY141" s="149"/>
      <c r="CZ141" s="149"/>
      <c r="DA141" s="149"/>
      <c r="DB141" s="149"/>
      <c r="DC141" s="144"/>
    </row>
    <row r="142" spans="1:107">
      <c r="A142" s="157"/>
      <c r="B142" s="178"/>
      <c r="C142" s="178"/>
      <c r="D142" s="220"/>
      <c r="E142" s="178"/>
      <c r="F142" s="178"/>
      <c r="G142" s="178"/>
      <c r="H142" s="178"/>
      <c r="I142" s="221"/>
      <c r="J142" s="160"/>
      <c r="K142" s="148"/>
      <c r="L142" s="154"/>
      <c r="M142" s="154"/>
      <c r="N142" s="154"/>
      <c r="O142" s="148"/>
      <c r="P142" s="148"/>
      <c r="Q142" s="148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149"/>
      <c r="BG142" s="149"/>
      <c r="BH142" s="149"/>
      <c r="BI142" s="149"/>
      <c r="BJ142" s="149"/>
      <c r="BK142" s="149"/>
      <c r="BL142" s="149"/>
      <c r="BM142" s="149"/>
      <c r="BN142" s="149"/>
      <c r="BO142" s="149"/>
      <c r="BP142" s="149"/>
      <c r="BQ142" s="149"/>
      <c r="BR142" s="149"/>
      <c r="BS142" s="149"/>
      <c r="BT142" s="149"/>
      <c r="BU142" s="149"/>
      <c r="BV142" s="149"/>
      <c r="BW142" s="149"/>
      <c r="BX142" s="149"/>
      <c r="BY142" s="149"/>
      <c r="BZ142" s="149"/>
      <c r="CA142" s="149"/>
      <c r="CB142" s="149"/>
      <c r="CC142" s="149"/>
      <c r="CD142" s="149"/>
      <c r="CE142" s="149"/>
      <c r="CF142" s="149"/>
      <c r="CG142" s="149"/>
      <c r="CH142" s="149"/>
      <c r="CI142" s="149"/>
      <c r="CJ142" s="149"/>
      <c r="CK142" s="149"/>
      <c r="CL142" s="149"/>
      <c r="CM142" s="149"/>
      <c r="CN142" s="149"/>
      <c r="CO142" s="149"/>
      <c r="CP142" s="149"/>
      <c r="CQ142" s="149"/>
      <c r="CR142" s="149"/>
      <c r="CS142" s="149"/>
      <c r="CT142" s="149"/>
      <c r="CU142" s="149"/>
      <c r="CV142" s="149"/>
      <c r="CW142" s="149"/>
      <c r="CX142" s="149"/>
      <c r="CY142" s="149"/>
      <c r="CZ142" s="149"/>
      <c r="DA142" s="149"/>
      <c r="DB142" s="149"/>
      <c r="DC142" s="144"/>
    </row>
    <row r="143" spans="1:107">
      <c r="A143" s="157"/>
      <c r="B143" s="178"/>
      <c r="C143" s="178"/>
      <c r="D143" s="220"/>
      <c r="E143" s="178"/>
      <c r="F143" s="178"/>
      <c r="G143" s="178"/>
      <c r="H143" s="178"/>
      <c r="I143" s="221"/>
      <c r="J143" s="160"/>
      <c r="K143" s="148"/>
      <c r="L143" s="154"/>
      <c r="M143" s="154"/>
      <c r="N143" s="154"/>
      <c r="O143" s="148"/>
      <c r="P143" s="148"/>
      <c r="Q143" s="148"/>
      <c r="R143" s="149"/>
      <c r="S143" s="149"/>
      <c r="T143" s="149"/>
      <c r="U143" s="149"/>
      <c r="V143" s="149"/>
      <c r="W143" s="149"/>
      <c r="X143" s="149"/>
      <c r="Y143" s="149"/>
      <c r="Z143" s="149"/>
      <c r="AA143" s="149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49"/>
      <c r="AO143" s="149"/>
      <c r="AP143" s="149"/>
      <c r="AQ143" s="149"/>
      <c r="AR143" s="149"/>
      <c r="AS143" s="149"/>
      <c r="AT143" s="149"/>
      <c r="AU143" s="149"/>
      <c r="AV143" s="149"/>
      <c r="AW143" s="149"/>
      <c r="AX143" s="149"/>
      <c r="AY143" s="149"/>
      <c r="AZ143" s="149"/>
      <c r="BA143" s="149"/>
      <c r="BB143" s="149"/>
      <c r="BC143" s="149"/>
      <c r="BD143" s="149"/>
      <c r="BE143" s="149"/>
      <c r="BF143" s="149"/>
      <c r="BG143" s="149"/>
      <c r="BH143" s="149"/>
      <c r="BI143" s="149"/>
      <c r="BJ143" s="149"/>
      <c r="BK143" s="149"/>
      <c r="BL143" s="149"/>
      <c r="BM143" s="149"/>
      <c r="BN143" s="149"/>
      <c r="BO143" s="149"/>
      <c r="BP143" s="149"/>
      <c r="BQ143" s="149"/>
      <c r="BR143" s="149"/>
      <c r="BS143" s="149"/>
      <c r="BT143" s="149"/>
      <c r="BU143" s="149"/>
      <c r="BV143" s="149"/>
      <c r="BW143" s="149"/>
      <c r="BX143" s="149"/>
      <c r="BY143" s="149"/>
      <c r="BZ143" s="149"/>
      <c r="CA143" s="149"/>
      <c r="CB143" s="149"/>
      <c r="CC143" s="149"/>
      <c r="CD143" s="149"/>
      <c r="CE143" s="149"/>
      <c r="CF143" s="149"/>
      <c r="CG143" s="149"/>
      <c r="CH143" s="149"/>
      <c r="CI143" s="149"/>
      <c r="CJ143" s="149"/>
      <c r="CK143" s="149"/>
      <c r="CL143" s="149"/>
      <c r="CM143" s="149"/>
      <c r="CN143" s="149"/>
      <c r="CO143" s="149"/>
      <c r="CP143" s="149"/>
      <c r="CQ143" s="149"/>
      <c r="CR143" s="149"/>
      <c r="CS143" s="149"/>
      <c r="CT143" s="149"/>
      <c r="CU143" s="149"/>
      <c r="CV143" s="149"/>
      <c r="CW143" s="149"/>
      <c r="CX143" s="149"/>
      <c r="CY143" s="149"/>
      <c r="CZ143" s="149"/>
      <c r="DA143" s="149"/>
      <c r="DB143" s="149"/>
      <c r="DC143" s="144"/>
    </row>
    <row r="144" spans="1:107">
      <c r="A144" s="157"/>
      <c r="B144" s="178"/>
      <c r="C144" s="178"/>
      <c r="D144" s="220"/>
      <c r="E144" s="178"/>
      <c r="F144" s="178"/>
      <c r="G144" s="178"/>
      <c r="H144" s="178"/>
      <c r="I144" s="221"/>
      <c r="J144" s="160"/>
      <c r="K144" s="148"/>
      <c r="L144" s="154"/>
      <c r="M144" s="154"/>
      <c r="N144" s="154"/>
      <c r="O144" s="148"/>
      <c r="P144" s="148"/>
      <c r="Q144" s="148"/>
      <c r="R144" s="149"/>
      <c r="S144" s="149"/>
      <c r="T144" s="149"/>
      <c r="U144" s="149"/>
      <c r="V144" s="149"/>
      <c r="W144" s="149"/>
      <c r="X144" s="149"/>
      <c r="Y144" s="149"/>
      <c r="Z144" s="149"/>
      <c r="AA144" s="149"/>
      <c r="AB144" s="149"/>
      <c r="AC144" s="149"/>
      <c r="AD144" s="149"/>
      <c r="AE144" s="149"/>
      <c r="AF144" s="149"/>
      <c r="AG144" s="149"/>
      <c r="AH144" s="149"/>
      <c r="AI144" s="149"/>
      <c r="AJ144" s="149"/>
      <c r="AK144" s="149"/>
      <c r="AL144" s="149"/>
      <c r="AM144" s="149"/>
      <c r="AN144" s="149"/>
      <c r="AO144" s="149"/>
      <c r="AP144" s="149"/>
      <c r="AQ144" s="149"/>
      <c r="AR144" s="149"/>
      <c r="AS144" s="149"/>
      <c r="AT144" s="149"/>
      <c r="AU144" s="149"/>
      <c r="AV144" s="149"/>
      <c r="AW144" s="149"/>
      <c r="AX144" s="149"/>
      <c r="AY144" s="149"/>
      <c r="AZ144" s="149"/>
      <c r="BA144" s="149"/>
      <c r="BB144" s="149"/>
      <c r="BC144" s="149"/>
      <c r="BD144" s="149"/>
      <c r="BE144" s="149"/>
      <c r="BF144" s="149"/>
      <c r="BG144" s="149"/>
      <c r="BH144" s="149"/>
      <c r="BI144" s="149"/>
      <c r="BJ144" s="149"/>
      <c r="BK144" s="149"/>
      <c r="BL144" s="149"/>
      <c r="BM144" s="149"/>
      <c r="BN144" s="149"/>
      <c r="BO144" s="149"/>
      <c r="BP144" s="149"/>
      <c r="BQ144" s="149"/>
      <c r="BR144" s="149"/>
      <c r="BS144" s="149"/>
      <c r="BT144" s="149"/>
      <c r="BU144" s="149"/>
      <c r="BV144" s="149"/>
      <c r="BW144" s="149"/>
      <c r="BX144" s="149"/>
      <c r="BY144" s="149"/>
      <c r="BZ144" s="149"/>
      <c r="CA144" s="149"/>
      <c r="CB144" s="149"/>
      <c r="CC144" s="149"/>
      <c r="CD144" s="149"/>
      <c r="CE144" s="149"/>
      <c r="CF144" s="149"/>
      <c r="CG144" s="149"/>
      <c r="CH144" s="149"/>
      <c r="CI144" s="149"/>
      <c r="CJ144" s="149"/>
      <c r="CK144" s="149"/>
      <c r="CL144" s="149"/>
      <c r="CM144" s="149"/>
      <c r="CN144" s="149"/>
      <c r="CO144" s="149"/>
      <c r="CP144" s="149"/>
      <c r="CQ144" s="149"/>
      <c r="CR144" s="149"/>
      <c r="CS144" s="149"/>
      <c r="CT144" s="149"/>
      <c r="CU144" s="149"/>
      <c r="CV144" s="149"/>
      <c r="CW144" s="149"/>
      <c r="CX144" s="149"/>
      <c r="CY144" s="149"/>
      <c r="CZ144" s="149"/>
      <c r="DA144" s="149"/>
      <c r="DB144" s="149"/>
      <c r="DC144" s="144"/>
    </row>
    <row r="145" spans="1:107">
      <c r="A145" s="157"/>
      <c r="B145" s="178"/>
      <c r="C145" s="178"/>
      <c r="D145" s="220"/>
      <c r="E145" s="178"/>
      <c r="F145" s="178"/>
      <c r="G145" s="178"/>
      <c r="H145" s="178"/>
      <c r="I145" s="221"/>
      <c r="J145" s="160"/>
      <c r="K145" s="148"/>
      <c r="L145" s="154"/>
      <c r="M145" s="154"/>
      <c r="N145" s="154"/>
      <c r="O145" s="148"/>
      <c r="P145" s="148"/>
      <c r="Q145" s="148"/>
      <c r="R145" s="149"/>
      <c r="S145" s="149"/>
      <c r="T145" s="149"/>
      <c r="U145" s="149"/>
      <c r="V145" s="149"/>
      <c r="W145" s="149"/>
      <c r="X145" s="149"/>
      <c r="Y145" s="149"/>
      <c r="Z145" s="149"/>
      <c r="AA145" s="149"/>
      <c r="AB145" s="149"/>
      <c r="AC145" s="149"/>
      <c r="AD145" s="149"/>
      <c r="AE145" s="149"/>
      <c r="AF145" s="149"/>
      <c r="AG145" s="149"/>
      <c r="AH145" s="149"/>
      <c r="AI145" s="149"/>
      <c r="AJ145" s="149"/>
      <c r="AK145" s="149"/>
      <c r="AL145" s="149"/>
      <c r="AM145" s="149"/>
      <c r="AN145" s="149"/>
      <c r="AO145" s="149"/>
      <c r="AP145" s="149"/>
      <c r="AQ145" s="149"/>
      <c r="AR145" s="149"/>
      <c r="AS145" s="149"/>
      <c r="AT145" s="149"/>
      <c r="AU145" s="149"/>
      <c r="AV145" s="149"/>
      <c r="AW145" s="149"/>
      <c r="AX145" s="149"/>
      <c r="AY145" s="149"/>
      <c r="AZ145" s="149"/>
      <c r="BA145" s="149"/>
      <c r="BB145" s="149"/>
      <c r="BC145" s="149"/>
      <c r="BD145" s="149"/>
      <c r="BE145" s="149"/>
      <c r="BF145" s="149"/>
      <c r="BG145" s="149"/>
      <c r="BH145" s="149"/>
      <c r="BI145" s="149"/>
      <c r="BJ145" s="149"/>
      <c r="BK145" s="149"/>
      <c r="BL145" s="149"/>
      <c r="BM145" s="149"/>
      <c r="BN145" s="149"/>
      <c r="BO145" s="149"/>
      <c r="BP145" s="149"/>
      <c r="BQ145" s="149"/>
      <c r="BR145" s="149"/>
      <c r="BS145" s="149"/>
      <c r="BT145" s="149"/>
      <c r="BU145" s="149"/>
      <c r="BV145" s="149"/>
      <c r="BW145" s="149"/>
      <c r="BX145" s="149"/>
      <c r="BY145" s="149"/>
      <c r="BZ145" s="149"/>
      <c r="CA145" s="149"/>
      <c r="CB145" s="149"/>
      <c r="CC145" s="149"/>
      <c r="CD145" s="149"/>
      <c r="CE145" s="149"/>
      <c r="CF145" s="149"/>
      <c r="CG145" s="149"/>
      <c r="CH145" s="149"/>
      <c r="CI145" s="149"/>
      <c r="CJ145" s="149"/>
      <c r="CK145" s="149"/>
      <c r="CL145" s="149"/>
      <c r="CM145" s="149"/>
      <c r="CN145" s="149"/>
      <c r="CO145" s="149"/>
      <c r="CP145" s="149"/>
      <c r="CQ145" s="149"/>
      <c r="CR145" s="149"/>
      <c r="CS145" s="149"/>
      <c r="CT145" s="149"/>
      <c r="CU145" s="149"/>
      <c r="CV145" s="149"/>
      <c r="CW145" s="149"/>
      <c r="CX145" s="149"/>
      <c r="CY145" s="149"/>
      <c r="CZ145" s="149"/>
      <c r="DA145" s="149"/>
      <c r="DB145" s="149"/>
      <c r="DC145" s="144"/>
    </row>
    <row r="146" spans="1:107">
      <c r="A146" s="157"/>
      <c r="B146" s="178"/>
      <c r="C146" s="178"/>
      <c r="D146" s="220"/>
      <c r="E146" s="178"/>
      <c r="F146" s="178"/>
      <c r="G146" s="178"/>
      <c r="H146" s="178"/>
      <c r="I146" s="221"/>
      <c r="J146" s="160"/>
      <c r="K146" s="148"/>
      <c r="L146" s="154"/>
      <c r="M146" s="154"/>
      <c r="N146" s="154"/>
      <c r="O146" s="148"/>
      <c r="P146" s="148"/>
      <c r="Q146" s="148"/>
      <c r="R146" s="149"/>
      <c r="S146" s="149"/>
      <c r="T146" s="149"/>
      <c r="U146" s="149"/>
      <c r="V146" s="149"/>
      <c r="W146" s="149"/>
      <c r="X146" s="149"/>
      <c r="Y146" s="149"/>
      <c r="Z146" s="149"/>
      <c r="AA146" s="149"/>
      <c r="AB146" s="149"/>
      <c r="AC146" s="149"/>
      <c r="AD146" s="149"/>
      <c r="AE146" s="149"/>
      <c r="AF146" s="149"/>
      <c r="AG146" s="149"/>
      <c r="AH146" s="149"/>
      <c r="AI146" s="149"/>
      <c r="AJ146" s="149"/>
      <c r="AK146" s="149"/>
      <c r="AL146" s="149"/>
      <c r="AM146" s="149"/>
      <c r="AN146" s="149"/>
      <c r="AO146" s="149"/>
      <c r="AP146" s="149"/>
      <c r="AQ146" s="149"/>
      <c r="AR146" s="149"/>
      <c r="AS146" s="149"/>
      <c r="AT146" s="149"/>
      <c r="AU146" s="149"/>
      <c r="AV146" s="149"/>
      <c r="AW146" s="149"/>
      <c r="AX146" s="149"/>
      <c r="AY146" s="149"/>
      <c r="AZ146" s="149"/>
      <c r="BA146" s="149"/>
      <c r="BB146" s="149"/>
      <c r="BC146" s="149"/>
      <c r="BD146" s="149"/>
      <c r="BE146" s="149"/>
      <c r="BF146" s="149"/>
      <c r="BG146" s="149"/>
      <c r="BH146" s="149"/>
      <c r="BI146" s="149"/>
      <c r="BJ146" s="149"/>
      <c r="BK146" s="149"/>
      <c r="BL146" s="149"/>
      <c r="BM146" s="149"/>
      <c r="BN146" s="149"/>
      <c r="BO146" s="149"/>
      <c r="BP146" s="149"/>
      <c r="BQ146" s="149"/>
      <c r="BR146" s="149"/>
      <c r="BS146" s="149"/>
      <c r="BT146" s="149"/>
      <c r="BU146" s="149"/>
      <c r="BV146" s="149"/>
      <c r="BW146" s="149"/>
      <c r="BX146" s="149"/>
      <c r="BY146" s="149"/>
      <c r="BZ146" s="149"/>
      <c r="CA146" s="149"/>
      <c r="CB146" s="149"/>
      <c r="CC146" s="149"/>
      <c r="CD146" s="149"/>
      <c r="CE146" s="149"/>
      <c r="CF146" s="149"/>
      <c r="CG146" s="149"/>
      <c r="CH146" s="149"/>
      <c r="CI146" s="149"/>
      <c r="CJ146" s="149"/>
      <c r="CK146" s="149"/>
      <c r="CL146" s="149"/>
      <c r="CM146" s="149"/>
      <c r="CN146" s="149"/>
      <c r="CO146" s="149"/>
      <c r="CP146" s="149"/>
      <c r="CQ146" s="149"/>
      <c r="CR146" s="149"/>
      <c r="CS146" s="149"/>
      <c r="CT146" s="149"/>
      <c r="CU146" s="149"/>
      <c r="CV146" s="149"/>
      <c r="CW146" s="149"/>
      <c r="CX146" s="149"/>
      <c r="CY146" s="149"/>
      <c r="CZ146" s="149"/>
      <c r="DA146" s="149"/>
      <c r="DB146" s="149"/>
      <c r="DC146" s="144"/>
    </row>
    <row r="147" spans="1:107">
      <c r="A147" s="157"/>
      <c r="B147" s="178"/>
      <c r="C147" s="178"/>
      <c r="D147" s="220"/>
      <c r="E147" s="178"/>
      <c r="F147" s="178"/>
      <c r="G147" s="178"/>
      <c r="H147" s="178"/>
      <c r="I147" s="221"/>
      <c r="J147" s="160"/>
      <c r="K147" s="148"/>
      <c r="L147" s="154"/>
      <c r="M147" s="154"/>
      <c r="N147" s="154"/>
      <c r="O147" s="148"/>
      <c r="P147" s="148"/>
      <c r="Q147" s="148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149"/>
      <c r="BG147" s="149"/>
      <c r="BH147" s="149"/>
      <c r="BI147" s="149"/>
      <c r="BJ147" s="149"/>
      <c r="BK147" s="149"/>
      <c r="BL147" s="149"/>
      <c r="BM147" s="149"/>
      <c r="BN147" s="149"/>
      <c r="BO147" s="149"/>
      <c r="BP147" s="149"/>
      <c r="BQ147" s="149"/>
      <c r="BR147" s="149"/>
      <c r="BS147" s="149"/>
      <c r="BT147" s="149"/>
      <c r="BU147" s="149"/>
      <c r="BV147" s="149"/>
      <c r="BW147" s="149"/>
      <c r="BX147" s="149"/>
      <c r="BY147" s="149"/>
      <c r="BZ147" s="149"/>
      <c r="CA147" s="149"/>
      <c r="CB147" s="149"/>
      <c r="CC147" s="149"/>
      <c r="CD147" s="149"/>
      <c r="CE147" s="149"/>
      <c r="CF147" s="149"/>
      <c r="CG147" s="149"/>
      <c r="CH147" s="149"/>
      <c r="CI147" s="149"/>
      <c r="CJ147" s="149"/>
      <c r="CK147" s="149"/>
      <c r="CL147" s="149"/>
      <c r="CM147" s="149"/>
      <c r="CN147" s="149"/>
      <c r="CO147" s="149"/>
      <c r="CP147" s="149"/>
      <c r="CQ147" s="149"/>
      <c r="CR147" s="149"/>
      <c r="CS147" s="149"/>
      <c r="CT147" s="149"/>
      <c r="CU147" s="149"/>
      <c r="CV147" s="149"/>
      <c r="CW147" s="149"/>
      <c r="CX147" s="149"/>
      <c r="CY147" s="149"/>
      <c r="CZ147" s="149"/>
      <c r="DA147" s="149"/>
      <c r="DB147" s="149"/>
      <c r="DC147" s="144"/>
    </row>
    <row r="148" spans="1:107">
      <c r="A148" s="157"/>
      <c r="B148" s="178"/>
      <c r="C148" s="178"/>
      <c r="D148" s="220"/>
      <c r="E148" s="178"/>
      <c r="F148" s="178"/>
      <c r="G148" s="178"/>
      <c r="H148" s="178"/>
      <c r="I148" s="221"/>
      <c r="J148" s="160"/>
      <c r="K148" s="148"/>
      <c r="L148" s="154"/>
      <c r="M148" s="154"/>
      <c r="N148" s="154"/>
      <c r="O148" s="148"/>
      <c r="P148" s="148"/>
      <c r="Q148" s="148"/>
      <c r="R148" s="149"/>
      <c r="S148" s="149"/>
      <c r="T148" s="149"/>
      <c r="U148" s="149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149"/>
      <c r="BG148" s="149"/>
      <c r="BH148" s="149"/>
      <c r="BI148" s="149"/>
      <c r="BJ148" s="149"/>
      <c r="BK148" s="149"/>
      <c r="BL148" s="149"/>
      <c r="BM148" s="149"/>
      <c r="BN148" s="149"/>
      <c r="BO148" s="149"/>
      <c r="BP148" s="149"/>
      <c r="BQ148" s="149"/>
      <c r="BR148" s="149"/>
      <c r="BS148" s="149"/>
      <c r="BT148" s="149"/>
      <c r="BU148" s="149"/>
      <c r="BV148" s="149"/>
      <c r="BW148" s="149"/>
      <c r="BX148" s="149"/>
      <c r="BY148" s="149"/>
      <c r="BZ148" s="149"/>
      <c r="CA148" s="149"/>
      <c r="CB148" s="149"/>
      <c r="CC148" s="149"/>
      <c r="CD148" s="149"/>
      <c r="CE148" s="149"/>
      <c r="CF148" s="149"/>
      <c r="CG148" s="149"/>
      <c r="CH148" s="149"/>
      <c r="CI148" s="149"/>
      <c r="CJ148" s="149"/>
      <c r="CK148" s="149"/>
      <c r="CL148" s="149"/>
      <c r="CM148" s="149"/>
      <c r="CN148" s="149"/>
      <c r="CO148" s="149"/>
      <c r="CP148" s="149"/>
      <c r="CQ148" s="149"/>
      <c r="CR148" s="149"/>
      <c r="CS148" s="149"/>
      <c r="CT148" s="149"/>
      <c r="CU148" s="149"/>
      <c r="CV148" s="149"/>
      <c r="CW148" s="149"/>
      <c r="CX148" s="149"/>
      <c r="CY148" s="149"/>
      <c r="CZ148" s="149"/>
      <c r="DA148" s="149"/>
      <c r="DB148" s="149"/>
      <c r="DC148" s="144"/>
    </row>
    <row r="149" spans="1:107">
      <c r="A149" s="157"/>
      <c r="B149" s="178"/>
      <c r="C149" s="178"/>
      <c r="D149" s="220"/>
      <c r="E149" s="178"/>
      <c r="F149" s="178"/>
      <c r="G149" s="178"/>
      <c r="H149" s="178"/>
      <c r="I149" s="221"/>
      <c r="J149" s="160"/>
      <c r="K149" s="148"/>
      <c r="L149" s="154"/>
      <c r="M149" s="154"/>
      <c r="N149" s="154"/>
      <c r="O149" s="148"/>
      <c r="P149" s="148"/>
      <c r="Q149" s="148"/>
      <c r="R149" s="149"/>
      <c r="S149" s="149"/>
      <c r="T149" s="149"/>
      <c r="U149" s="149"/>
      <c r="V149" s="149"/>
      <c r="W149" s="149"/>
      <c r="X149" s="149"/>
      <c r="Y149" s="149"/>
      <c r="Z149" s="149"/>
      <c r="AA149" s="149"/>
      <c r="AB149" s="149"/>
      <c r="AC149" s="149"/>
      <c r="AD149" s="149"/>
      <c r="AE149" s="149"/>
      <c r="AF149" s="149"/>
      <c r="AG149" s="149"/>
      <c r="AH149" s="149"/>
      <c r="AI149" s="149"/>
      <c r="AJ149" s="149"/>
      <c r="AK149" s="149"/>
      <c r="AL149" s="149"/>
      <c r="AM149" s="149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49"/>
      <c r="BE149" s="149"/>
      <c r="BF149" s="149"/>
      <c r="BG149" s="149"/>
      <c r="BH149" s="149"/>
      <c r="BI149" s="149"/>
      <c r="BJ149" s="149"/>
      <c r="BK149" s="149"/>
      <c r="BL149" s="149"/>
      <c r="BM149" s="149"/>
      <c r="BN149" s="149"/>
      <c r="BO149" s="149"/>
      <c r="BP149" s="149"/>
      <c r="BQ149" s="149"/>
      <c r="BR149" s="149"/>
      <c r="BS149" s="149"/>
      <c r="BT149" s="149"/>
      <c r="BU149" s="149"/>
      <c r="BV149" s="149"/>
      <c r="BW149" s="149"/>
      <c r="BX149" s="149"/>
      <c r="BY149" s="149"/>
      <c r="BZ149" s="149"/>
      <c r="CA149" s="149"/>
      <c r="CB149" s="149"/>
      <c r="CC149" s="149"/>
      <c r="CD149" s="149"/>
      <c r="CE149" s="149"/>
      <c r="CF149" s="149"/>
      <c r="CG149" s="149"/>
      <c r="CH149" s="149"/>
      <c r="CI149" s="149"/>
      <c r="CJ149" s="149"/>
      <c r="CK149" s="149"/>
      <c r="CL149" s="149"/>
      <c r="CM149" s="149"/>
      <c r="CN149" s="149"/>
      <c r="CO149" s="149"/>
      <c r="CP149" s="149"/>
      <c r="CQ149" s="149"/>
      <c r="CR149" s="149"/>
      <c r="CS149" s="149"/>
      <c r="CT149" s="149"/>
      <c r="CU149" s="149"/>
      <c r="CV149" s="149"/>
      <c r="CW149" s="149"/>
      <c r="CX149" s="149"/>
      <c r="CY149" s="149"/>
      <c r="CZ149" s="149"/>
      <c r="DA149" s="149"/>
      <c r="DB149" s="149"/>
      <c r="DC149" s="144"/>
    </row>
    <row r="150" spans="1:107">
      <c r="A150" s="157"/>
      <c r="B150" s="178"/>
      <c r="C150" s="178"/>
      <c r="D150" s="220"/>
      <c r="E150" s="178"/>
      <c r="F150" s="178"/>
      <c r="G150" s="178"/>
      <c r="H150" s="178"/>
      <c r="I150" s="221"/>
      <c r="J150" s="160"/>
      <c r="K150" s="148"/>
      <c r="L150" s="154"/>
      <c r="M150" s="154"/>
      <c r="N150" s="154"/>
      <c r="O150" s="148"/>
      <c r="P150" s="148"/>
      <c r="Q150" s="148"/>
      <c r="R150" s="149"/>
      <c r="S150" s="149"/>
      <c r="T150" s="149"/>
      <c r="U150" s="149"/>
      <c r="V150" s="149"/>
      <c r="W150" s="149"/>
      <c r="X150" s="149"/>
      <c r="Y150" s="149"/>
      <c r="Z150" s="149"/>
      <c r="AA150" s="149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149"/>
      <c r="BG150" s="149"/>
      <c r="BH150" s="149"/>
      <c r="BI150" s="149"/>
      <c r="BJ150" s="149"/>
      <c r="BK150" s="149"/>
      <c r="BL150" s="149"/>
      <c r="BM150" s="149"/>
      <c r="BN150" s="149"/>
      <c r="BO150" s="149"/>
      <c r="BP150" s="149"/>
      <c r="BQ150" s="149"/>
      <c r="BR150" s="149"/>
      <c r="BS150" s="149"/>
      <c r="BT150" s="149"/>
      <c r="BU150" s="149"/>
      <c r="BV150" s="149"/>
      <c r="BW150" s="149"/>
      <c r="BX150" s="149"/>
      <c r="BY150" s="149"/>
      <c r="BZ150" s="149"/>
      <c r="CA150" s="149"/>
      <c r="CB150" s="149"/>
      <c r="CC150" s="149"/>
      <c r="CD150" s="149"/>
      <c r="CE150" s="149"/>
      <c r="CF150" s="149"/>
      <c r="CG150" s="149"/>
      <c r="CH150" s="149"/>
      <c r="CI150" s="149"/>
      <c r="CJ150" s="149"/>
      <c r="CK150" s="149"/>
      <c r="CL150" s="149"/>
      <c r="CM150" s="149"/>
      <c r="CN150" s="149"/>
      <c r="CO150" s="149"/>
      <c r="CP150" s="149"/>
      <c r="CQ150" s="149"/>
      <c r="CR150" s="149"/>
      <c r="CS150" s="149"/>
      <c r="CT150" s="149"/>
      <c r="CU150" s="149"/>
      <c r="CV150" s="149"/>
      <c r="CW150" s="149"/>
      <c r="CX150" s="149"/>
      <c r="CY150" s="149"/>
      <c r="CZ150" s="149"/>
      <c r="DA150" s="149"/>
      <c r="DB150" s="149"/>
      <c r="DC150" s="144"/>
    </row>
    <row r="151" spans="1:107">
      <c r="A151" s="157"/>
      <c r="B151" s="178"/>
      <c r="C151" s="178"/>
      <c r="D151" s="220"/>
      <c r="E151" s="178"/>
      <c r="F151" s="178"/>
      <c r="G151" s="178"/>
      <c r="H151" s="178"/>
      <c r="I151" s="221"/>
      <c r="J151" s="160"/>
      <c r="K151" s="148"/>
      <c r="L151" s="154"/>
      <c r="M151" s="154"/>
      <c r="N151" s="154"/>
      <c r="O151" s="148"/>
      <c r="P151" s="148"/>
      <c r="Q151" s="148"/>
      <c r="R151" s="149"/>
      <c r="S151" s="149"/>
      <c r="T151" s="149"/>
      <c r="U151" s="149"/>
      <c r="V151" s="149"/>
      <c r="W151" s="149"/>
      <c r="X151" s="149"/>
      <c r="Y151" s="149"/>
      <c r="Z151" s="149"/>
      <c r="AA151" s="149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149"/>
      <c r="BG151" s="149"/>
      <c r="BH151" s="149"/>
      <c r="BI151" s="149"/>
      <c r="BJ151" s="149"/>
      <c r="BK151" s="149"/>
      <c r="BL151" s="149"/>
      <c r="BM151" s="149"/>
      <c r="BN151" s="149"/>
      <c r="BO151" s="149"/>
      <c r="BP151" s="149"/>
      <c r="BQ151" s="149"/>
      <c r="BR151" s="149"/>
      <c r="BS151" s="149"/>
      <c r="BT151" s="149"/>
      <c r="BU151" s="149"/>
      <c r="BV151" s="149"/>
      <c r="BW151" s="149"/>
      <c r="BX151" s="149"/>
      <c r="BY151" s="149"/>
      <c r="BZ151" s="149"/>
      <c r="CA151" s="149"/>
      <c r="CB151" s="149"/>
      <c r="CC151" s="149"/>
      <c r="CD151" s="149"/>
      <c r="CE151" s="149"/>
      <c r="CF151" s="149"/>
      <c r="CG151" s="149"/>
      <c r="CH151" s="149"/>
      <c r="CI151" s="149"/>
      <c r="CJ151" s="149"/>
      <c r="CK151" s="149"/>
      <c r="CL151" s="149"/>
      <c r="CM151" s="149"/>
      <c r="CN151" s="149"/>
      <c r="CO151" s="149"/>
      <c r="CP151" s="149"/>
      <c r="CQ151" s="149"/>
      <c r="CR151" s="149"/>
      <c r="CS151" s="149"/>
      <c r="CT151" s="149"/>
      <c r="CU151" s="149"/>
      <c r="CV151" s="149"/>
      <c r="CW151" s="149"/>
      <c r="CX151" s="149"/>
      <c r="CY151" s="149"/>
      <c r="CZ151" s="149"/>
      <c r="DA151" s="149"/>
      <c r="DB151" s="149"/>
      <c r="DC151" s="144"/>
    </row>
    <row r="152" spans="1:107">
      <c r="A152" s="157"/>
      <c r="B152" s="178"/>
      <c r="C152" s="178"/>
      <c r="D152" s="220"/>
      <c r="E152" s="178"/>
      <c r="F152" s="178"/>
      <c r="G152" s="178"/>
      <c r="H152" s="178"/>
      <c r="I152" s="221"/>
      <c r="J152" s="160"/>
      <c r="K152" s="148"/>
      <c r="L152" s="154"/>
      <c r="M152" s="154"/>
      <c r="N152" s="154"/>
      <c r="O152" s="148"/>
      <c r="P152" s="148"/>
      <c r="Q152" s="148"/>
      <c r="R152" s="149"/>
      <c r="S152" s="149"/>
      <c r="T152" s="149"/>
      <c r="U152" s="149"/>
      <c r="V152" s="149"/>
      <c r="W152" s="149"/>
      <c r="X152" s="149"/>
      <c r="Y152" s="149"/>
      <c r="Z152" s="149"/>
      <c r="AA152" s="149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149"/>
      <c r="BG152" s="149"/>
      <c r="BH152" s="149"/>
      <c r="BI152" s="149"/>
      <c r="BJ152" s="149"/>
      <c r="BK152" s="149"/>
      <c r="BL152" s="149"/>
      <c r="BM152" s="149"/>
      <c r="BN152" s="149"/>
      <c r="BO152" s="149"/>
      <c r="BP152" s="149"/>
      <c r="BQ152" s="149"/>
      <c r="BR152" s="149"/>
      <c r="BS152" s="149"/>
      <c r="BT152" s="149"/>
      <c r="BU152" s="149"/>
      <c r="BV152" s="149"/>
      <c r="BW152" s="149"/>
      <c r="BX152" s="149"/>
      <c r="BY152" s="149"/>
      <c r="BZ152" s="149"/>
      <c r="CA152" s="149"/>
      <c r="CB152" s="149"/>
      <c r="CC152" s="149"/>
      <c r="CD152" s="149"/>
      <c r="CE152" s="149"/>
      <c r="CF152" s="149"/>
      <c r="CG152" s="149"/>
      <c r="CH152" s="149"/>
      <c r="CI152" s="149"/>
      <c r="CJ152" s="149"/>
      <c r="CK152" s="149"/>
      <c r="CL152" s="149"/>
      <c r="CM152" s="149"/>
      <c r="CN152" s="149"/>
      <c r="CO152" s="149"/>
      <c r="CP152" s="149"/>
      <c r="CQ152" s="149"/>
      <c r="CR152" s="149"/>
      <c r="CS152" s="149"/>
      <c r="CT152" s="149"/>
      <c r="CU152" s="149"/>
      <c r="CV152" s="149"/>
      <c r="CW152" s="149"/>
      <c r="CX152" s="149"/>
      <c r="CY152" s="149"/>
      <c r="CZ152" s="149"/>
      <c r="DA152" s="149"/>
      <c r="DB152" s="149"/>
      <c r="DC152" s="144"/>
    </row>
    <row r="153" spans="1:107">
      <c r="A153" s="157"/>
      <c r="B153" s="178"/>
      <c r="C153" s="178"/>
      <c r="D153" s="220"/>
      <c r="E153" s="178"/>
      <c r="F153" s="178"/>
      <c r="G153" s="178"/>
      <c r="H153" s="178"/>
      <c r="I153" s="221"/>
      <c r="J153" s="160"/>
      <c r="K153" s="148"/>
      <c r="L153" s="154"/>
      <c r="M153" s="154"/>
      <c r="N153" s="154"/>
      <c r="O153" s="148"/>
      <c r="P153" s="148"/>
      <c r="Q153" s="148"/>
      <c r="R153" s="149"/>
      <c r="S153" s="149"/>
      <c r="T153" s="149"/>
      <c r="U153" s="149"/>
      <c r="V153" s="149"/>
      <c r="W153" s="149"/>
      <c r="X153" s="149"/>
      <c r="Y153" s="149"/>
      <c r="Z153" s="149"/>
      <c r="AA153" s="149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149"/>
      <c r="BG153" s="149"/>
      <c r="BH153" s="149"/>
      <c r="BI153" s="149"/>
      <c r="BJ153" s="149"/>
      <c r="BK153" s="149"/>
      <c r="BL153" s="149"/>
      <c r="BM153" s="149"/>
      <c r="BN153" s="149"/>
      <c r="BO153" s="149"/>
      <c r="BP153" s="149"/>
      <c r="BQ153" s="149"/>
      <c r="BR153" s="149"/>
      <c r="BS153" s="149"/>
      <c r="BT153" s="149"/>
      <c r="BU153" s="149"/>
      <c r="BV153" s="149"/>
      <c r="BW153" s="149"/>
      <c r="BX153" s="149"/>
      <c r="BY153" s="149"/>
      <c r="BZ153" s="149"/>
      <c r="CA153" s="149"/>
      <c r="CB153" s="149"/>
      <c r="CC153" s="149"/>
      <c r="CD153" s="149"/>
      <c r="CE153" s="149"/>
      <c r="CF153" s="149"/>
      <c r="CG153" s="149"/>
      <c r="CH153" s="149"/>
      <c r="CI153" s="149"/>
      <c r="CJ153" s="149"/>
      <c r="CK153" s="149"/>
      <c r="CL153" s="149"/>
      <c r="CM153" s="149"/>
      <c r="CN153" s="149"/>
      <c r="CO153" s="149"/>
      <c r="CP153" s="149"/>
      <c r="CQ153" s="149"/>
      <c r="CR153" s="149"/>
      <c r="CS153" s="149"/>
      <c r="CT153" s="149"/>
      <c r="CU153" s="149"/>
      <c r="CV153" s="149"/>
      <c r="CW153" s="149"/>
      <c r="CX153" s="149"/>
      <c r="CY153" s="149"/>
      <c r="CZ153" s="149"/>
      <c r="DA153" s="149"/>
      <c r="DB153" s="149"/>
      <c r="DC153" s="144"/>
    </row>
    <row r="154" spans="1:107">
      <c r="A154" s="157"/>
      <c r="B154" s="178"/>
      <c r="C154" s="178"/>
      <c r="D154" s="220"/>
      <c r="E154" s="178"/>
      <c r="F154" s="178"/>
      <c r="G154" s="178"/>
      <c r="H154" s="178"/>
      <c r="I154" s="221"/>
      <c r="J154" s="160"/>
      <c r="K154" s="148"/>
      <c r="L154" s="154"/>
      <c r="M154" s="154"/>
      <c r="N154" s="154"/>
      <c r="O154" s="148"/>
      <c r="P154" s="148"/>
      <c r="Q154" s="148"/>
      <c r="R154" s="149"/>
      <c r="S154" s="149"/>
      <c r="T154" s="149"/>
      <c r="U154" s="149"/>
      <c r="V154" s="149"/>
      <c r="W154" s="149"/>
      <c r="X154" s="149"/>
      <c r="Y154" s="149"/>
      <c r="Z154" s="149"/>
      <c r="AA154" s="149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149"/>
      <c r="BE154" s="149"/>
      <c r="BF154" s="149"/>
      <c r="BG154" s="149"/>
      <c r="BH154" s="149"/>
      <c r="BI154" s="149"/>
      <c r="BJ154" s="149"/>
      <c r="BK154" s="149"/>
      <c r="BL154" s="149"/>
      <c r="BM154" s="149"/>
      <c r="BN154" s="149"/>
      <c r="BO154" s="149"/>
      <c r="BP154" s="149"/>
      <c r="BQ154" s="149"/>
      <c r="BR154" s="149"/>
      <c r="BS154" s="149"/>
      <c r="BT154" s="149"/>
      <c r="BU154" s="149"/>
      <c r="BV154" s="149"/>
      <c r="BW154" s="149"/>
      <c r="BX154" s="149"/>
      <c r="BY154" s="149"/>
      <c r="BZ154" s="149"/>
      <c r="CA154" s="149"/>
      <c r="CB154" s="149"/>
      <c r="CC154" s="149"/>
      <c r="CD154" s="149"/>
      <c r="CE154" s="149"/>
      <c r="CF154" s="149"/>
      <c r="CG154" s="149"/>
      <c r="CH154" s="149"/>
      <c r="CI154" s="149"/>
      <c r="CJ154" s="149"/>
      <c r="CK154" s="149"/>
      <c r="CL154" s="149"/>
      <c r="CM154" s="149"/>
      <c r="CN154" s="149"/>
      <c r="CO154" s="149"/>
      <c r="CP154" s="149"/>
      <c r="CQ154" s="149"/>
      <c r="CR154" s="149"/>
      <c r="CS154" s="149"/>
      <c r="CT154" s="149"/>
      <c r="CU154" s="149"/>
      <c r="CV154" s="149"/>
      <c r="CW154" s="149"/>
      <c r="CX154" s="149"/>
      <c r="CY154" s="149"/>
      <c r="CZ154" s="149"/>
      <c r="DA154" s="149"/>
      <c r="DB154" s="149"/>
      <c r="DC154" s="144"/>
    </row>
    <row r="155" spans="1:107">
      <c r="A155" s="157"/>
      <c r="B155" s="178"/>
      <c r="C155" s="178"/>
      <c r="D155" s="220"/>
      <c r="E155" s="178"/>
      <c r="F155" s="178"/>
      <c r="G155" s="178"/>
      <c r="H155" s="178"/>
      <c r="I155" s="221"/>
      <c r="J155" s="160"/>
      <c r="K155" s="148"/>
      <c r="L155" s="154"/>
      <c r="M155" s="154"/>
      <c r="N155" s="154"/>
      <c r="O155" s="148"/>
      <c r="P155" s="148"/>
      <c r="Q155" s="148"/>
      <c r="R155" s="149"/>
      <c r="S155" s="149"/>
      <c r="T155" s="149"/>
      <c r="U155" s="149"/>
      <c r="V155" s="149"/>
      <c r="W155" s="149"/>
      <c r="X155" s="149"/>
      <c r="Y155" s="149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149"/>
      <c r="BG155" s="149"/>
      <c r="BH155" s="149"/>
      <c r="BI155" s="149"/>
      <c r="BJ155" s="149"/>
      <c r="BK155" s="149"/>
      <c r="BL155" s="149"/>
      <c r="BM155" s="149"/>
      <c r="BN155" s="149"/>
      <c r="BO155" s="149"/>
      <c r="BP155" s="149"/>
      <c r="BQ155" s="149"/>
      <c r="BR155" s="149"/>
      <c r="BS155" s="149"/>
      <c r="BT155" s="149"/>
      <c r="BU155" s="149"/>
      <c r="BV155" s="149"/>
      <c r="BW155" s="149"/>
      <c r="BX155" s="149"/>
      <c r="BY155" s="149"/>
      <c r="BZ155" s="149"/>
      <c r="CA155" s="149"/>
      <c r="CB155" s="149"/>
      <c r="CC155" s="149"/>
      <c r="CD155" s="149"/>
      <c r="CE155" s="149"/>
      <c r="CF155" s="149"/>
      <c r="CG155" s="149"/>
      <c r="CH155" s="149"/>
      <c r="CI155" s="149"/>
      <c r="CJ155" s="149"/>
      <c r="CK155" s="149"/>
      <c r="CL155" s="149"/>
      <c r="CM155" s="149"/>
      <c r="CN155" s="149"/>
      <c r="CO155" s="149"/>
      <c r="CP155" s="149"/>
      <c r="CQ155" s="149"/>
      <c r="CR155" s="149"/>
      <c r="CS155" s="149"/>
      <c r="CT155" s="149"/>
      <c r="CU155" s="149"/>
      <c r="CV155" s="149"/>
      <c r="CW155" s="149"/>
      <c r="CX155" s="149"/>
      <c r="CY155" s="149"/>
      <c r="CZ155" s="149"/>
      <c r="DA155" s="149"/>
      <c r="DB155" s="149"/>
      <c r="DC155" s="144"/>
    </row>
    <row r="156" spans="1:107">
      <c r="A156" s="157"/>
      <c r="B156" s="178"/>
      <c r="C156" s="178"/>
      <c r="D156" s="220"/>
      <c r="E156" s="178"/>
      <c r="F156" s="178"/>
      <c r="G156" s="178"/>
      <c r="H156" s="178"/>
      <c r="I156" s="221"/>
      <c r="J156" s="160"/>
      <c r="K156" s="148"/>
      <c r="L156" s="154"/>
      <c r="M156" s="154"/>
      <c r="N156" s="154"/>
      <c r="O156" s="148"/>
      <c r="P156" s="148"/>
      <c r="Q156" s="148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49"/>
      <c r="BT156" s="149"/>
      <c r="BU156" s="149"/>
      <c r="BV156" s="149"/>
      <c r="BW156" s="149"/>
      <c r="BX156" s="149"/>
      <c r="BY156" s="149"/>
      <c r="BZ156" s="149"/>
      <c r="CA156" s="149"/>
      <c r="CB156" s="149"/>
      <c r="CC156" s="149"/>
      <c r="CD156" s="149"/>
      <c r="CE156" s="149"/>
      <c r="CF156" s="149"/>
      <c r="CG156" s="149"/>
      <c r="CH156" s="149"/>
      <c r="CI156" s="149"/>
      <c r="CJ156" s="149"/>
      <c r="CK156" s="149"/>
      <c r="CL156" s="149"/>
      <c r="CM156" s="149"/>
      <c r="CN156" s="149"/>
      <c r="CO156" s="149"/>
      <c r="CP156" s="149"/>
      <c r="CQ156" s="149"/>
      <c r="CR156" s="149"/>
      <c r="CS156" s="149"/>
      <c r="CT156" s="149"/>
      <c r="CU156" s="149"/>
      <c r="CV156" s="149"/>
      <c r="CW156" s="149"/>
      <c r="CX156" s="149"/>
      <c r="CY156" s="149"/>
      <c r="CZ156" s="149"/>
      <c r="DA156" s="149"/>
      <c r="DB156" s="149"/>
      <c r="DC156" s="144"/>
    </row>
    <row r="157" spans="1:107">
      <c r="A157" s="157"/>
      <c r="B157" s="178"/>
      <c r="C157" s="178"/>
      <c r="D157" s="220"/>
      <c r="E157" s="178"/>
      <c r="F157" s="178"/>
      <c r="G157" s="178"/>
      <c r="H157" s="178"/>
      <c r="I157" s="221"/>
      <c r="J157" s="160"/>
      <c r="K157" s="148"/>
      <c r="L157" s="154"/>
      <c r="M157" s="154"/>
      <c r="N157" s="154"/>
      <c r="O157" s="148"/>
      <c r="P157" s="148"/>
      <c r="Q157" s="148"/>
      <c r="R157" s="149"/>
      <c r="S157" s="149"/>
      <c r="T157" s="149"/>
      <c r="U157" s="149"/>
      <c r="V157" s="149"/>
      <c r="W157" s="149"/>
      <c r="X157" s="149"/>
      <c r="Y157" s="149"/>
      <c r="Z157" s="149"/>
      <c r="AA157" s="149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149"/>
      <c r="AY157" s="149"/>
      <c r="AZ157" s="149"/>
      <c r="BA157" s="149"/>
      <c r="BB157" s="149"/>
      <c r="BC157" s="149"/>
      <c r="BD157" s="149"/>
      <c r="BE157" s="149"/>
      <c r="BF157" s="149"/>
      <c r="BG157" s="149"/>
      <c r="BH157" s="149"/>
      <c r="BI157" s="149"/>
      <c r="BJ157" s="149"/>
      <c r="BK157" s="149"/>
      <c r="BL157" s="149"/>
      <c r="BM157" s="149"/>
      <c r="BN157" s="149"/>
      <c r="BO157" s="149"/>
      <c r="BP157" s="149"/>
      <c r="BQ157" s="149"/>
      <c r="BR157" s="149"/>
      <c r="BS157" s="149"/>
      <c r="BT157" s="149"/>
      <c r="BU157" s="149"/>
      <c r="BV157" s="149"/>
      <c r="BW157" s="149"/>
      <c r="BX157" s="149"/>
      <c r="BY157" s="149"/>
      <c r="BZ157" s="149"/>
      <c r="CA157" s="149"/>
      <c r="CB157" s="149"/>
      <c r="CC157" s="149"/>
      <c r="CD157" s="149"/>
      <c r="CE157" s="149"/>
      <c r="CF157" s="149"/>
      <c r="CG157" s="149"/>
      <c r="CH157" s="149"/>
      <c r="CI157" s="149"/>
      <c r="CJ157" s="149"/>
      <c r="CK157" s="149"/>
      <c r="CL157" s="149"/>
      <c r="CM157" s="149"/>
      <c r="CN157" s="149"/>
      <c r="CO157" s="149"/>
      <c r="CP157" s="149"/>
      <c r="CQ157" s="149"/>
      <c r="CR157" s="149"/>
      <c r="CS157" s="149"/>
      <c r="CT157" s="149"/>
      <c r="CU157" s="149"/>
      <c r="CV157" s="149"/>
      <c r="CW157" s="149"/>
      <c r="CX157" s="149"/>
      <c r="CY157" s="149"/>
      <c r="CZ157" s="149"/>
      <c r="DA157" s="149"/>
      <c r="DB157" s="149"/>
      <c r="DC157" s="144"/>
    </row>
    <row r="158" spans="1:107">
      <c r="A158" s="157"/>
      <c r="B158" s="178"/>
      <c r="C158" s="178"/>
      <c r="D158" s="220"/>
      <c r="E158" s="178"/>
      <c r="F158" s="178"/>
      <c r="G158" s="178"/>
      <c r="H158" s="178"/>
      <c r="I158" s="221"/>
      <c r="J158" s="160"/>
      <c r="K158" s="148"/>
      <c r="L158" s="154"/>
      <c r="M158" s="154"/>
      <c r="N158" s="154"/>
      <c r="O158" s="148"/>
      <c r="P158" s="148"/>
      <c r="Q158" s="148"/>
      <c r="R158" s="149"/>
      <c r="S158" s="149"/>
      <c r="T158" s="149"/>
      <c r="U158" s="149"/>
      <c r="V158" s="149"/>
      <c r="W158" s="149"/>
      <c r="X158" s="149"/>
      <c r="Y158" s="149"/>
      <c r="Z158" s="149"/>
      <c r="AA158" s="149"/>
      <c r="AB158" s="149"/>
      <c r="AC158" s="149"/>
      <c r="AD158" s="149"/>
      <c r="AE158" s="149"/>
      <c r="AF158" s="149"/>
      <c r="AG158" s="149"/>
      <c r="AH158" s="149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149"/>
      <c r="AV158" s="149"/>
      <c r="AW158" s="149"/>
      <c r="AX158" s="149"/>
      <c r="AY158" s="149"/>
      <c r="AZ158" s="149"/>
      <c r="BA158" s="149"/>
      <c r="BB158" s="149"/>
      <c r="BC158" s="149"/>
      <c r="BD158" s="149"/>
      <c r="BE158" s="149"/>
      <c r="BF158" s="149"/>
      <c r="BG158" s="149"/>
      <c r="BH158" s="149"/>
      <c r="BI158" s="149"/>
      <c r="BJ158" s="149"/>
      <c r="BK158" s="149"/>
      <c r="BL158" s="149"/>
      <c r="BM158" s="149"/>
      <c r="BN158" s="149"/>
      <c r="BO158" s="149"/>
      <c r="BP158" s="149"/>
      <c r="BQ158" s="149"/>
      <c r="BR158" s="149"/>
      <c r="BS158" s="149"/>
      <c r="BT158" s="149"/>
      <c r="BU158" s="149"/>
      <c r="BV158" s="149"/>
      <c r="BW158" s="149"/>
      <c r="BX158" s="149"/>
      <c r="BY158" s="149"/>
      <c r="BZ158" s="149"/>
      <c r="CA158" s="149"/>
      <c r="CB158" s="149"/>
      <c r="CC158" s="149"/>
      <c r="CD158" s="149"/>
      <c r="CE158" s="149"/>
      <c r="CF158" s="149"/>
      <c r="CG158" s="149"/>
      <c r="CH158" s="149"/>
      <c r="CI158" s="149"/>
      <c r="CJ158" s="149"/>
      <c r="CK158" s="149"/>
      <c r="CL158" s="149"/>
      <c r="CM158" s="149"/>
      <c r="CN158" s="149"/>
      <c r="CO158" s="149"/>
      <c r="CP158" s="149"/>
      <c r="CQ158" s="149"/>
      <c r="CR158" s="149"/>
      <c r="CS158" s="149"/>
      <c r="CT158" s="149"/>
      <c r="CU158" s="149"/>
      <c r="CV158" s="149"/>
      <c r="CW158" s="149"/>
      <c r="CX158" s="149"/>
      <c r="CY158" s="149"/>
      <c r="CZ158" s="149"/>
      <c r="DA158" s="149"/>
      <c r="DB158" s="149"/>
      <c r="DC158" s="144"/>
    </row>
    <row r="159" spans="1:107">
      <c r="A159" s="157"/>
      <c r="B159" s="178"/>
      <c r="C159" s="178"/>
      <c r="D159" s="220"/>
      <c r="E159" s="178"/>
      <c r="F159" s="178"/>
      <c r="G159" s="178"/>
      <c r="H159" s="178"/>
      <c r="I159" s="221"/>
      <c r="J159" s="160"/>
      <c r="K159" s="148"/>
      <c r="L159" s="154"/>
      <c r="M159" s="154"/>
      <c r="N159" s="154"/>
      <c r="O159" s="148"/>
      <c r="P159" s="148"/>
      <c r="Q159" s="148"/>
      <c r="R159" s="149"/>
      <c r="S159" s="149"/>
      <c r="T159" s="149"/>
      <c r="U159" s="149"/>
      <c r="V159" s="149"/>
      <c r="W159" s="149"/>
      <c r="X159" s="149"/>
      <c r="Y159" s="149"/>
      <c r="Z159" s="149"/>
      <c r="AA159" s="149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149"/>
      <c r="BG159" s="149"/>
      <c r="BH159" s="149"/>
      <c r="BI159" s="149"/>
      <c r="BJ159" s="149"/>
      <c r="BK159" s="149"/>
      <c r="BL159" s="149"/>
      <c r="BM159" s="149"/>
      <c r="BN159" s="149"/>
      <c r="BO159" s="149"/>
      <c r="BP159" s="149"/>
      <c r="BQ159" s="149"/>
      <c r="BR159" s="149"/>
      <c r="BS159" s="149"/>
      <c r="BT159" s="149"/>
      <c r="BU159" s="149"/>
      <c r="BV159" s="149"/>
      <c r="BW159" s="149"/>
      <c r="BX159" s="149"/>
      <c r="BY159" s="149"/>
      <c r="BZ159" s="149"/>
      <c r="CA159" s="149"/>
      <c r="CB159" s="149"/>
      <c r="CC159" s="149"/>
      <c r="CD159" s="149"/>
      <c r="CE159" s="149"/>
      <c r="CF159" s="149"/>
      <c r="CG159" s="149"/>
      <c r="CH159" s="149"/>
      <c r="CI159" s="149"/>
      <c r="CJ159" s="149"/>
      <c r="CK159" s="149"/>
      <c r="CL159" s="149"/>
      <c r="CM159" s="149"/>
      <c r="CN159" s="149"/>
      <c r="CO159" s="149"/>
      <c r="CP159" s="149"/>
      <c r="CQ159" s="149"/>
      <c r="CR159" s="149"/>
      <c r="CS159" s="149"/>
      <c r="CT159" s="149"/>
      <c r="CU159" s="149"/>
      <c r="CV159" s="149"/>
      <c r="CW159" s="149"/>
      <c r="CX159" s="149"/>
      <c r="CY159" s="149"/>
      <c r="CZ159" s="149"/>
      <c r="DA159" s="149"/>
      <c r="DB159" s="149"/>
      <c r="DC159" s="144"/>
    </row>
    <row r="160" spans="1:107">
      <c r="A160" s="157"/>
      <c r="B160" s="178"/>
      <c r="C160" s="178"/>
      <c r="D160" s="220"/>
      <c r="E160" s="178"/>
      <c r="F160" s="178"/>
      <c r="G160" s="178"/>
      <c r="H160" s="178"/>
      <c r="I160" s="221"/>
      <c r="J160" s="160"/>
      <c r="K160" s="148"/>
      <c r="L160" s="154"/>
      <c r="M160" s="154"/>
      <c r="N160" s="154"/>
      <c r="O160" s="148"/>
      <c r="P160" s="148"/>
      <c r="Q160" s="148"/>
      <c r="R160" s="149"/>
      <c r="S160" s="149"/>
      <c r="T160" s="149"/>
      <c r="U160" s="149"/>
      <c r="V160" s="149"/>
      <c r="W160" s="149"/>
      <c r="X160" s="149"/>
      <c r="Y160" s="149"/>
      <c r="Z160" s="149"/>
      <c r="AA160" s="149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149"/>
      <c r="AM160" s="149"/>
      <c r="AN160" s="149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149"/>
      <c r="AY160" s="149"/>
      <c r="AZ160" s="149"/>
      <c r="BA160" s="149"/>
      <c r="BB160" s="149"/>
      <c r="BC160" s="149"/>
      <c r="BD160" s="149"/>
      <c r="BE160" s="149"/>
      <c r="BF160" s="149"/>
      <c r="BG160" s="149"/>
      <c r="BH160" s="149"/>
      <c r="BI160" s="149"/>
      <c r="BJ160" s="149"/>
      <c r="BK160" s="149"/>
      <c r="BL160" s="149"/>
      <c r="BM160" s="149"/>
      <c r="BN160" s="149"/>
      <c r="BO160" s="149"/>
      <c r="BP160" s="149"/>
      <c r="BQ160" s="149"/>
      <c r="BR160" s="149"/>
      <c r="BS160" s="149"/>
      <c r="BT160" s="149"/>
      <c r="BU160" s="149"/>
      <c r="BV160" s="149"/>
      <c r="BW160" s="149"/>
      <c r="BX160" s="149"/>
      <c r="BY160" s="149"/>
      <c r="BZ160" s="149"/>
      <c r="CA160" s="149"/>
      <c r="CB160" s="149"/>
      <c r="CC160" s="149"/>
      <c r="CD160" s="149"/>
      <c r="CE160" s="149"/>
      <c r="CF160" s="149"/>
      <c r="CG160" s="149"/>
      <c r="CH160" s="149"/>
      <c r="CI160" s="149"/>
      <c r="CJ160" s="149"/>
      <c r="CK160" s="149"/>
      <c r="CL160" s="149"/>
      <c r="CM160" s="149"/>
      <c r="CN160" s="149"/>
      <c r="CO160" s="149"/>
      <c r="CP160" s="149"/>
      <c r="CQ160" s="149"/>
      <c r="CR160" s="149"/>
      <c r="CS160" s="149"/>
      <c r="CT160" s="149"/>
      <c r="CU160" s="149"/>
      <c r="CV160" s="149"/>
      <c r="CW160" s="149"/>
      <c r="CX160" s="149"/>
      <c r="CY160" s="149"/>
      <c r="CZ160" s="149"/>
      <c r="DA160" s="149"/>
      <c r="DB160" s="149"/>
      <c r="DC160" s="144"/>
    </row>
    <row r="161" spans="1:107">
      <c r="A161" s="157"/>
      <c r="B161" s="178"/>
      <c r="C161" s="178"/>
      <c r="D161" s="220"/>
      <c r="E161" s="178"/>
      <c r="F161" s="178"/>
      <c r="G161" s="178"/>
      <c r="H161" s="178"/>
      <c r="I161" s="221"/>
      <c r="J161" s="160"/>
      <c r="K161" s="148"/>
      <c r="L161" s="154"/>
      <c r="M161" s="154"/>
      <c r="N161" s="154"/>
      <c r="O161" s="148"/>
      <c r="P161" s="148"/>
      <c r="Q161" s="148"/>
      <c r="R161" s="149"/>
      <c r="S161" s="149"/>
      <c r="T161" s="149"/>
      <c r="U161" s="149"/>
      <c r="V161" s="149"/>
      <c r="W161" s="149"/>
      <c r="X161" s="149"/>
      <c r="Y161" s="149"/>
      <c r="Z161" s="149"/>
      <c r="AA161" s="149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149"/>
      <c r="AM161" s="149"/>
      <c r="AN161" s="149"/>
      <c r="AO161" s="149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149"/>
      <c r="BE161" s="149"/>
      <c r="BF161" s="149"/>
      <c r="BG161" s="149"/>
      <c r="BH161" s="149"/>
      <c r="BI161" s="149"/>
      <c r="BJ161" s="149"/>
      <c r="BK161" s="149"/>
      <c r="BL161" s="149"/>
      <c r="BM161" s="149"/>
      <c r="BN161" s="149"/>
      <c r="BO161" s="149"/>
      <c r="BP161" s="149"/>
      <c r="BQ161" s="149"/>
      <c r="BR161" s="149"/>
      <c r="BS161" s="149"/>
      <c r="BT161" s="149"/>
      <c r="BU161" s="149"/>
      <c r="BV161" s="149"/>
      <c r="BW161" s="149"/>
      <c r="BX161" s="149"/>
      <c r="BY161" s="149"/>
      <c r="BZ161" s="149"/>
      <c r="CA161" s="149"/>
      <c r="CB161" s="149"/>
      <c r="CC161" s="149"/>
      <c r="CD161" s="149"/>
      <c r="CE161" s="149"/>
      <c r="CF161" s="149"/>
      <c r="CG161" s="149"/>
      <c r="CH161" s="149"/>
      <c r="CI161" s="149"/>
      <c r="CJ161" s="149"/>
      <c r="CK161" s="149"/>
      <c r="CL161" s="149"/>
      <c r="CM161" s="149"/>
      <c r="CN161" s="149"/>
      <c r="CO161" s="149"/>
      <c r="CP161" s="149"/>
      <c r="CQ161" s="149"/>
      <c r="CR161" s="149"/>
      <c r="CS161" s="149"/>
      <c r="CT161" s="149"/>
      <c r="CU161" s="149"/>
      <c r="CV161" s="149"/>
      <c r="CW161" s="149"/>
      <c r="CX161" s="149"/>
      <c r="CY161" s="149"/>
      <c r="CZ161" s="149"/>
      <c r="DA161" s="149"/>
      <c r="DB161" s="149"/>
      <c r="DC161" s="144"/>
    </row>
    <row r="162" spans="1:107">
      <c r="A162" s="157"/>
      <c r="B162" s="178"/>
      <c r="C162" s="178"/>
      <c r="D162" s="220"/>
      <c r="E162" s="178"/>
      <c r="F162" s="178"/>
      <c r="G162" s="178"/>
      <c r="H162" s="178"/>
      <c r="I162" s="221"/>
      <c r="J162" s="160"/>
      <c r="K162" s="148"/>
      <c r="L162" s="154"/>
      <c r="M162" s="154"/>
      <c r="N162" s="154"/>
      <c r="O162" s="148"/>
      <c r="P162" s="148"/>
      <c r="Q162" s="148"/>
      <c r="R162" s="149"/>
      <c r="S162" s="149"/>
      <c r="T162" s="149"/>
      <c r="U162" s="149"/>
      <c r="V162" s="149"/>
      <c r="W162" s="149"/>
      <c r="X162" s="149"/>
      <c r="Y162" s="149"/>
      <c r="Z162" s="149"/>
      <c r="AA162" s="149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149"/>
      <c r="AO162" s="149"/>
      <c r="AP162" s="149"/>
      <c r="AQ162" s="149"/>
      <c r="AR162" s="149"/>
      <c r="AS162" s="149"/>
      <c r="AT162" s="149"/>
      <c r="AU162" s="149"/>
      <c r="AV162" s="149"/>
      <c r="AW162" s="149"/>
      <c r="AX162" s="149"/>
      <c r="AY162" s="149"/>
      <c r="AZ162" s="149"/>
      <c r="BA162" s="149"/>
      <c r="BB162" s="149"/>
      <c r="BC162" s="149"/>
      <c r="BD162" s="149"/>
      <c r="BE162" s="149"/>
      <c r="BF162" s="149"/>
      <c r="BG162" s="149"/>
      <c r="BH162" s="149"/>
      <c r="BI162" s="149"/>
      <c r="BJ162" s="149"/>
      <c r="BK162" s="149"/>
      <c r="BL162" s="149"/>
      <c r="BM162" s="149"/>
      <c r="BN162" s="149"/>
      <c r="BO162" s="149"/>
      <c r="BP162" s="149"/>
      <c r="BQ162" s="149"/>
      <c r="BR162" s="149"/>
      <c r="BS162" s="149"/>
      <c r="BT162" s="149"/>
      <c r="BU162" s="149"/>
      <c r="BV162" s="149"/>
      <c r="BW162" s="149"/>
      <c r="BX162" s="149"/>
      <c r="BY162" s="149"/>
      <c r="BZ162" s="149"/>
      <c r="CA162" s="149"/>
      <c r="CB162" s="149"/>
      <c r="CC162" s="149"/>
      <c r="CD162" s="149"/>
      <c r="CE162" s="149"/>
      <c r="CF162" s="149"/>
      <c r="CG162" s="149"/>
      <c r="CH162" s="149"/>
      <c r="CI162" s="149"/>
      <c r="CJ162" s="149"/>
      <c r="CK162" s="149"/>
      <c r="CL162" s="149"/>
      <c r="CM162" s="149"/>
      <c r="CN162" s="149"/>
      <c r="CO162" s="149"/>
      <c r="CP162" s="149"/>
      <c r="CQ162" s="149"/>
      <c r="CR162" s="149"/>
      <c r="CS162" s="149"/>
      <c r="CT162" s="149"/>
      <c r="CU162" s="149"/>
      <c r="CV162" s="149"/>
      <c r="CW162" s="149"/>
      <c r="CX162" s="149"/>
      <c r="CY162" s="149"/>
      <c r="CZ162" s="149"/>
      <c r="DA162" s="149"/>
      <c r="DB162" s="149"/>
      <c r="DC162" s="144"/>
    </row>
    <row r="163" spans="1:107">
      <c r="A163" s="157"/>
      <c r="B163" s="178"/>
      <c r="C163" s="178"/>
      <c r="D163" s="220"/>
      <c r="E163" s="178"/>
      <c r="F163" s="178"/>
      <c r="G163" s="178"/>
      <c r="H163" s="178"/>
      <c r="I163" s="221"/>
      <c r="J163" s="160"/>
      <c r="K163" s="148"/>
      <c r="L163" s="154"/>
      <c r="M163" s="154"/>
      <c r="N163" s="154"/>
      <c r="O163" s="148"/>
      <c r="P163" s="148"/>
      <c r="Q163" s="148"/>
      <c r="R163" s="149"/>
      <c r="S163" s="149"/>
      <c r="T163" s="149"/>
      <c r="U163" s="149"/>
      <c r="V163" s="149"/>
      <c r="W163" s="149"/>
      <c r="X163" s="149"/>
      <c r="Y163" s="149"/>
      <c r="Z163" s="149"/>
      <c r="AA163" s="149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149"/>
      <c r="BG163" s="149"/>
      <c r="BH163" s="149"/>
      <c r="BI163" s="149"/>
      <c r="BJ163" s="149"/>
      <c r="BK163" s="149"/>
      <c r="BL163" s="149"/>
      <c r="BM163" s="149"/>
      <c r="BN163" s="149"/>
      <c r="BO163" s="149"/>
      <c r="BP163" s="149"/>
      <c r="BQ163" s="149"/>
      <c r="BR163" s="149"/>
      <c r="BS163" s="149"/>
      <c r="BT163" s="149"/>
      <c r="BU163" s="149"/>
      <c r="BV163" s="149"/>
      <c r="BW163" s="149"/>
      <c r="BX163" s="149"/>
      <c r="BY163" s="149"/>
      <c r="BZ163" s="149"/>
      <c r="CA163" s="149"/>
      <c r="CB163" s="149"/>
      <c r="CC163" s="149"/>
      <c r="CD163" s="149"/>
      <c r="CE163" s="149"/>
      <c r="CF163" s="149"/>
      <c r="CG163" s="149"/>
      <c r="CH163" s="149"/>
      <c r="CI163" s="149"/>
      <c r="CJ163" s="149"/>
      <c r="CK163" s="149"/>
      <c r="CL163" s="149"/>
      <c r="CM163" s="149"/>
      <c r="CN163" s="149"/>
      <c r="CO163" s="149"/>
      <c r="CP163" s="149"/>
      <c r="CQ163" s="149"/>
      <c r="CR163" s="149"/>
      <c r="CS163" s="149"/>
      <c r="CT163" s="149"/>
      <c r="CU163" s="149"/>
      <c r="CV163" s="149"/>
      <c r="CW163" s="149"/>
      <c r="CX163" s="149"/>
      <c r="CY163" s="149"/>
      <c r="CZ163" s="149"/>
      <c r="DA163" s="149"/>
      <c r="DB163" s="149"/>
      <c r="DC163" s="144"/>
    </row>
    <row r="164" spans="1:107">
      <c r="A164" s="157"/>
      <c r="B164" s="178"/>
      <c r="C164" s="178"/>
      <c r="D164" s="220"/>
      <c r="E164" s="178"/>
      <c r="F164" s="178"/>
      <c r="G164" s="178"/>
      <c r="H164" s="178"/>
      <c r="I164" s="221"/>
      <c r="J164" s="160"/>
      <c r="K164" s="148"/>
      <c r="L164" s="154"/>
      <c r="M164" s="154"/>
      <c r="N164" s="154"/>
      <c r="O164" s="148"/>
      <c r="P164" s="148"/>
      <c r="Q164" s="148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149"/>
      <c r="BG164" s="149"/>
      <c r="BH164" s="149"/>
      <c r="BI164" s="149"/>
      <c r="BJ164" s="149"/>
      <c r="BK164" s="149"/>
      <c r="BL164" s="149"/>
      <c r="BM164" s="149"/>
      <c r="BN164" s="149"/>
      <c r="BO164" s="149"/>
      <c r="BP164" s="149"/>
      <c r="BQ164" s="149"/>
      <c r="BR164" s="149"/>
      <c r="BS164" s="149"/>
      <c r="BT164" s="149"/>
      <c r="BU164" s="149"/>
      <c r="BV164" s="149"/>
      <c r="BW164" s="149"/>
      <c r="BX164" s="149"/>
      <c r="BY164" s="149"/>
      <c r="BZ164" s="149"/>
      <c r="CA164" s="149"/>
      <c r="CB164" s="149"/>
      <c r="CC164" s="149"/>
      <c r="CD164" s="149"/>
      <c r="CE164" s="149"/>
      <c r="CF164" s="149"/>
      <c r="CG164" s="149"/>
      <c r="CH164" s="149"/>
      <c r="CI164" s="149"/>
      <c r="CJ164" s="149"/>
      <c r="CK164" s="149"/>
      <c r="CL164" s="149"/>
      <c r="CM164" s="149"/>
      <c r="CN164" s="149"/>
      <c r="CO164" s="149"/>
      <c r="CP164" s="149"/>
      <c r="CQ164" s="149"/>
      <c r="CR164" s="149"/>
      <c r="CS164" s="149"/>
      <c r="CT164" s="149"/>
      <c r="CU164" s="149"/>
      <c r="CV164" s="149"/>
      <c r="CW164" s="149"/>
      <c r="CX164" s="149"/>
      <c r="CY164" s="149"/>
      <c r="CZ164" s="149"/>
      <c r="DA164" s="149"/>
      <c r="DB164" s="149"/>
      <c r="DC164" s="144"/>
    </row>
    <row r="165" spans="1:107">
      <c r="A165" s="157"/>
      <c r="B165" s="178"/>
      <c r="C165" s="178"/>
      <c r="D165" s="220"/>
      <c r="E165" s="178"/>
      <c r="F165" s="178"/>
      <c r="G165" s="178"/>
      <c r="H165" s="178"/>
      <c r="I165" s="221"/>
      <c r="J165" s="160"/>
      <c r="K165" s="148"/>
      <c r="L165" s="154"/>
      <c r="M165" s="154"/>
      <c r="N165" s="154"/>
      <c r="O165" s="148"/>
      <c r="P165" s="148"/>
      <c r="Q165" s="148"/>
      <c r="R165" s="149"/>
      <c r="S165" s="149"/>
      <c r="T165" s="149"/>
      <c r="U165" s="149"/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149"/>
      <c r="BG165" s="149"/>
      <c r="BH165" s="149"/>
      <c r="BI165" s="149"/>
      <c r="BJ165" s="149"/>
      <c r="BK165" s="149"/>
      <c r="BL165" s="149"/>
      <c r="BM165" s="149"/>
      <c r="BN165" s="149"/>
      <c r="BO165" s="149"/>
      <c r="BP165" s="149"/>
      <c r="BQ165" s="149"/>
      <c r="BR165" s="149"/>
      <c r="BS165" s="149"/>
      <c r="BT165" s="149"/>
      <c r="BU165" s="149"/>
      <c r="BV165" s="149"/>
      <c r="BW165" s="149"/>
      <c r="BX165" s="149"/>
      <c r="BY165" s="149"/>
      <c r="BZ165" s="149"/>
      <c r="CA165" s="149"/>
      <c r="CB165" s="149"/>
      <c r="CC165" s="149"/>
      <c r="CD165" s="149"/>
      <c r="CE165" s="149"/>
      <c r="CF165" s="149"/>
      <c r="CG165" s="149"/>
      <c r="CH165" s="149"/>
      <c r="CI165" s="149"/>
      <c r="CJ165" s="149"/>
      <c r="CK165" s="149"/>
      <c r="CL165" s="149"/>
      <c r="CM165" s="149"/>
      <c r="CN165" s="149"/>
      <c r="CO165" s="149"/>
      <c r="CP165" s="149"/>
      <c r="CQ165" s="149"/>
      <c r="CR165" s="149"/>
      <c r="CS165" s="149"/>
      <c r="CT165" s="149"/>
      <c r="CU165" s="149"/>
      <c r="CV165" s="149"/>
      <c r="CW165" s="149"/>
      <c r="CX165" s="149"/>
      <c r="CY165" s="149"/>
      <c r="CZ165" s="149"/>
      <c r="DA165" s="149"/>
      <c r="DB165" s="149"/>
      <c r="DC165" s="144"/>
    </row>
    <row r="166" spans="1:107">
      <c r="A166" s="157"/>
      <c r="B166" s="178"/>
      <c r="C166" s="178"/>
      <c r="D166" s="220"/>
      <c r="E166" s="178"/>
      <c r="F166" s="178"/>
      <c r="G166" s="178"/>
      <c r="H166" s="178"/>
      <c r="I166" s="221"/>
      <c r="J166" s="160"/>
      <c r="K166" s="148"/>
      <c r="L166" s="154"/>
      <c r="M166" s="154"/>
      <c r="N166" s="154"/>
      <c r="O166" s="148"/>
      <c r="P166" s="148"/>
      <c r="Q166" s="148"/>
      <c r="R166" s="149"/>
      <c r="S166" s="149"/>
      <c r="T166" s="149"/>
      <c r="U166" s="149"/>
      <c r="V166" s="149"/>
      <c r="W166" s="149"/>
      <c r="X166" s="149"/>
      <c r="Y166" s="149"/>
      <c r="Z166" s="149"/>
      <c r="AA166" s="149"/>
      <c r="AB166" s="149"/>
      <c r="AC166" s="149"/>
      <c r="AD166" s="149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149"/>
      <c r="AO166" s="149"/>
      <c r="AP166" s="149"/>
      <c r="AQ166" s="149"/>
      <c r="AR166" s="149"/>
      <c r="AS166" s="149"/>
      <c r="AT166" s="149"/>
      <c r="AU166" s="149"/>
      <c r="AV166" s="149"/>
      <c r="AW166" s="149"/>
      <c r="AX166" s="149"/>
      <c r="AY166" s="149"/>
      <c r="AZ166" s="149"/>
      <c r="BA166" s="149"/>
      <c r="BB166" s="149"/>
      <c r="BC166" s="149"/>
      <c r="BD166" s="149"/>
      <c r="BE166" s="149"/>
      <c r="BF166" s="149"/>
      <c r="BG166" s="149"/>
      <c r="BH166" s="149"/>
      <c r="BI166" s="149"/>
      <c r="BJ166" s="149"/>
      <c r="BK166" s="149"/>
      <c r="BL166" s="149"/>
      <c r="BM166" s="149"/>
      <c r="BN166" s="149"/>
      <c r="BO166" s="149"/>
      <c r="BP166" s="149"/>
      <c r="BQ166" s="149"/>
      <c r="BR166" s="149"/>
      <c r="BS166" s="149"/>
      <c r="BT166" s="149"/>
      <c r="BU166" s="149"/>
      <c r="BV166" s="149"/>
      <c r="BW166" s="149"/>
      <c r="BX166" s="149"/>
      <c r="BY166" s="149"/>
      <c r="BZ166" s="149"/>
      <c r="CA166" s="149"/>
      <c r="CB166" s="149"/>
      <c r="CC166" s="149"/>
      <c r="CD166" s="149"/>
      <c r="CE166" s="149"/>
      <c r="CF166" s="149"/>
      <c r="CG166" s="149"/>
      <c r="CH166" s="149"/>
      <c r="CI166" s="149"/>
      <c r="CJ166" s="149"/>
      <c r="CK166" s="149"/>
      <c r="CL166" s="149"/>
      <c r="CM166" s="149"/>
      <c r="CN166" s="149"/>
      <c r="CO166" s="149"/>
      <c r="CP166" s="149"/>
      <c r="CQ166" s="149"/>
      <c r="CR166" s="149"/>
      <c r="CS166" s="149"/>
      <c r="CT166" s="149"/>
      <c r="CU166" s="149"/>
      <c r="CV166" s="149"/>
      <c r="CW166" s="149"/>
      <c r="CX166" s="149"/>
      <c r="CY166" s="149"/>
      <c r="CZ166" s="149"/>
      <c r="DA166" s="149"/>
      <c r="DB166" s="149"/>
      <c r="DC166" s="144"/>
    </row>
    <row r="167" spans="1:107">
      <c r="A167" s="157"/>
      <c r="B167" s="178"/>
      <c r="C167" s="178"/>
      <c r="D167" s="220"/>
      <c r="E167" s="178"/>
      <c r="F167" s="178"/>
      <c r="G167" s="178"/>
      <c r="H167" s="178"/>
      <c r="I167" s="221"/>
      <c r="J167" s="160"/>
      <c r="K167" s="148"/>
      <c r="L167" s="154"/>
      <c r="M167" s="154"/>
      <c r="N167" s="154"/>
      <c r="O167" s="148"/>
      <c r="P167" s="148"/>
      <c r="Q167" s="148"/>
      <c r="R167" s="149"/>
      <c r="S167" s="149"/>
      <c r="T167" s="149"/>
      <c r="U167" s="149"/>
      <c r="V167" s="149"/>
      <c r="W167" s="149"/>
      <c r="X167" s="149"/>
      <c r="Y167" s="149"/>
      <c r="Z167" s="149"/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  <c r="BA167" s="149"/>
      <c r="BB167" s="149"/>
      <c r="BC167" s="149"/>
      <c r="BD167" s="149"/>
      <c r="BE167" s="149"/>
      <c r="BF167" s="149"/>
      <c r="BG167" s="149"/>
      <c r="BH167" s="149"/>
      <c r="BI167" s="149"/>
      <c r="BJ167" s="149"/>
      <c r="BK167" s="149"/>
      <c r="BL167" s="149"/>
      <c r="BM167" s="149"/>
      <c r="BN167" s="149"/>
      <c r="BO167" s="149"/>
      <c r="BP167" s="149"/>
      <c r="BQ167" s="149"/>
      <c r="BR167" s="149"/>
      <c r="BS167" s="149"/>
      <c r="BT167" s="149"/>
      <c r="BU167" s="149"/>
      <c r="BV167" s="149"/>
      <c r="BW167" s="149"/>
      <c r="BX167" s="149"/>
      <c r="BY167" s="149"/>
      <c r="BZ167" s="149"/>
      <c r="CA167" s="149"/>
      <c r="CB167" s="149"/>
      <c r="CC167" s="149"/>
      <c r="CD167" s="149"/>
      <c r="CE167" s="149"/>
      <c r="CF167" s="149"/>
      <c r="CG167" s="149"/>
      <c r="CH167" s="149"/>
      <c r="CI167" s="149"/>
      <c r="CJ167" s="149"/>
      <c r="CK167" s="149"/>
      <c r="CL167" s="149"/>
      <c r="CM167" s="149"/>
      <c r="CN167" s="149"/>
      <c r="CO167" s="149"/>
      <c r="CP167" s="149"/>
      <c r="CQ167" s="149"/>
      <c r="CR167" s="149"/>
      <c r="CS167" s="149"/>
      <c r="CT167" s="149"/>
      <c r="CU167" s="149"/>
      <c r="CV167" s="149"/>
      <c r="CW167" s="149"/>
      <c r="CX167" s="149"/>
      <c r="CY167" s="149"/>
      <c r="CZ167" s="149"/>
      <c r="DA167" s="149"/>
      <c r="DB167" s="149"/>
      <c r="DC167" s="144"/>
    </row>
    <row r="168" spans="1:107">
      <c r="A168" s="157"/>
      <c r="B168" s="178"/>
      <c r="C168" s="178"/>
      <c r="D168" s="220"/>
      <c r="E168" s="178"/>
      <c r="F168" s="178"/>
      <c r="G168" s="178"/>
      <c r="H168" s="178"/>
      <c r="I168" s="221"/>
      <c r="J168" s="160"/>
      <c r="K168" s="148"/>
      <c r="L168" s="154"/>
      <c r="M168" s="154"/>
      <c r="N168" s="154"/>
      <c r="O168" s="148"/>
      <c r="P168" s="148"/>
      <c r="Q168" s="148"/>
      <c r="R168" s="149"/>
      <c r="S168" s="149"/>
      <c r="T168" s="149"/>
      <c r="U168" s="149"/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  <c r="BA168" s="149"/>
      <c r="BB168" s="149"/>
      <c r="BC168" s="149"/>
      <c r="BD168" s="149"/>
      <c r="BE168" s="149"/>
      <c r="BF168" s="149"/>
      <c r="BG168" s="149"/>
      <c r="BH168" s="149"/>
      <c r="BI168" s="149"/>
      <c r="BJ168" s="149"/>
      <c r="BK168" s="149"/>
      <c r="BL168" s="149"/>
      <c r="BM168" s="149"/>
      <c r="BN168" s="149"/>
      <c r="BO168" s="149"/>
      <c r="BP168" s="149"/>
      <c r="BQ168" s="149"/>
      <c r="BR168" s="149"/>
      <c r="BS168" s="149"/>
      <c r="BT168" s="149"/>
      <c r="BU168" s="149"/>
      <c r="BV168" s="149"/>
      <c r="BW168" s="149"/>
      <c r="BX168" s="149"/>
      <c r="BY168" s="149"/>
      <c r="BZ168" s="149"/>
      <c r="CA168" s="149"/>
      <c r="CB168" s="149"/>
      <c r="CC168" s="149"/>
      <c r="CD168" s="149"/>
      <c r="CE168" s="149"/>
      <c r="CF168" s="149"/>
      <c r="CG168" s="149"/>
      <c r="CH168" s="149"/>
      <c r="CI168" s="149"/>
      <c r="CJ168" s="149"/>
      <c r="CK168" s="149"/>
      <c r="CL168" s="149"/>
      <c r="CM168" s="149"/>
      <c r="CN168" s="149"/>
      <c r="CO168" s="149"/>
      <c r="CP168" s="149"/>
      <c r="CQ168" s="149"/>
      <c r="CR168" s="149"/>
      <c r="CS168" s="149"/>
      <c r="CT168" s="149"/>
      <c r="CU168" s="149"/>
      <c r="CV168" s="149"/>
      <c r="CW168" s="149"/>
      <c r="CX168" s="149"/>
      <c r="CY168" s="149"/>
      <c r="CZ168" s="149"/>
      <c r="DA168" s="149"/>
      <c r="DB168" s="149"/>
      <c r="DC168" s="144"/>
    </row>
    <row r="169" spans="1:107">
      <c r="A169" s="157"/>
      <c r="B169" s="178"/>
      <c r="C169" s="178"/>
      <c r="D169" s="220"/>
      <c r="E169" s="178"/>
      <c r="F169" s="178"/>
      <c r="G169" s="178"/>
      <c r="H169" s="178"/>
      <c r="I169" s="221"/>
      <c r="J169" s="160"/>
      <c r="K169" s="148"/>
      <c r="L169" s="154"/>
      <c r="M169" s="154"/>
      <c r="N169" s="154"/>
      <c r="O169" s="148"/>
      <c r="P169" s="148"/>
      <c r="Q169" s="148"/>
      <c r="R169" s="149"/>
      <c r="S169" s="149"/>
      <c r="T169" s="149"/>
      <c r="U169" s="149"/>
      <c r="V169" s="149"/>
      <c r="W169" s="149"/>
      <c r="X169" s="149"/>
      <c r="Y169" s="149"/>
      <c r="Z169" s="149"/>
      <c r="AA169" s="149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149"/>
      <c r="AV169" s="149"/>
      <c r="AW169" s="149"/>
      <c r="AX169" s="149"/>
      <c r="AY169" s="149"/>
      <c r="AZ169" s="149"/>
      <c r="BA169" s="149"/>
      <c r="BB169" s="149"/>
      <c r="BC169" s="149"/>
      <c r="BD169" s="149"/>
      <c r="BE169" s="149"/>
      <c r="BF169" s="149"/>
      <c r="BG169" s="149"/>
      <c r="BH169" s="149"/>
      <c r="BI169" s="149"/>
      <c r="BJ169" s="149"/>
      <c r="BK169" s="149"/>
      <c r="BL169" s="149"/>
      <c r="BM169" s="149"/>
      <c r="BN169" s="149"/>
      <c r="BO169" s="149"/>
      <c r="BP169" s="149"/>
      <c r="BQ169" s="149"/>
      <c r="BR169" s="149"/>
      <c r="BS169" s="149"/>
      <c r="BT169" s="149"/>
      <c r="BU169" s="149"/>
      <c r="BV169" s="149"/>
      <c r="BW169" s="149"/>
      <c r="BX169" s="149"/>
      <c r="BY169" s="149"/>
      <c r="BZ169" s="149"/>
      <c r="CA169" s="149"/>
      <c r="CB169" s="149"/>
      <c r="CC169" s="149"/>
      <c r="CD169" s="149"/>
      <c r="CE169" s="149"/>
      <c r="CF169" s="149"/>
      <c r="CG169" s="149"/>
      <c r="CH169" s="149"/>
      <c r="CI169" s="149"/>
      <c r="CJ169" s="149"/>
      <c r="CK169" s="149"/>
      <c r="CL169" s="149"/>
      <c r="CM169" s="149"/>
      <c r="CN169" s="149"/>
      <c r="CO169" s="149"/>
      <c r="CP169" s="149"/>
      <c r="CQ169" s="149"/>
      <c r="CR169" s="149"/>
      <c r="CS169" s="149"/>
      <c r="CT169" s="149"/>
      <c r="CU169" s="149"/>
      <c r="CV169" s="149"/>
      <c r="CW169" s="149"/>
      <c r="CX169" s="149"/>
      <c r="CY169" s="149"/>
      <c r="CZ169" s="149"/>
      <c r="DA169" s="149"/>
      <c r="DB169" s="149"/>
      <c r="DC169" s="144"/>
    </row>
    <row r="170" spans="1:107">
      <c r="A170" s="157"/>
      <c r="B170" s="178"/>
      <c r="C170" s="178"/>
      <c r="D170" s="220"/>
      <c r="E170" s="178"/>
      <c r="F170" s="178"/>
      <c r="G170" s="178"/>
      <c r="H170" s="178"/>
      <c r="I170" s="221"/>
      <c r="J170" s="160"/>
      <c r="K170" s="148"/>
      <c r="L170" s="154"/>
      <c r="M170" s="154"/>
      <c r="N170" s="154"/>
      <c r="O170" s="148"/>
      <c r="P170" s="148"/>
      <c r="Q170" s="148"/>
      <c r="R170" s="149"/>
      <c r="S170" s="149"/>
      <c r="T170" s="149"/>
      <c r="U170" s="149"/>
      <c r="V170" s="149"/>
      <c r="W170" s="149"/>
      <c r="X170" s="149"/>
      <c r="Y170" s="149"/>
      <c r="Z170" s="149"/>
      <c r="AA170" s="149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149"/>
      <c r="AV170" s="149"/>
      <c r="AW170" s="149"/>
      <c r="AX170" s="149"/>
      <c r="AY170" s="149"/>
      <c r="AZ170" s="149"/>
      <c r="BA170" s="149"/>
      <c r="BB170" s="149"/>
      <c r="BC170" s="149"/>
      <c r="BD170" s="149"/>
      <c r="BE170" s="149"/>
      <c r="BF170" s="149"/>
      <c r="BG170" s="149"/>
      <c r="BH170" s="149"/>
      <c r="BI170" s="149"/>
      <c r="BJ170" s="149"/>
      <c r="BK170" s="149"/>
      <c r="BL170" s="149"/>
      <c r="BM170" s="149"/>
      <c r="BN170" s="149"/>
      <c r="BO170" s="149"/>
      <c r="BP170" s="149"/>
      <c r="BQ170" s="149"/>
      <c r="BR170" s="149"/>
      <c r="BS170" s="149"/>
      <c r="BT170" s="149"/>
      <c r="BU170" s="149"/>
      <c r="BV170" s="149"/>
      <c r="BW170" s="149"/>
      <c r="BX170" s="149"/>
      <c r="BY170" s="149"/>
      <c r="BZ170" s="149"/>
      <c r="CA170" s="149"/>
      <c r="CB170" s="149"/>
      <c r="CC170" s="149"/>
      <c r="CD170" s="149"/>
      <c r="CE170" s="149"/>
      <c r="CF170" s="149"/>
      <c r="CG170" s="149"/>
      <c r="CH170" s="149"/>
      <c r="CI170" s="149"/>
      <c r="CJ170" s="149"/>
      <c r="CK170" s="149"/>
      <c r="CL170" s="149"/>
      <c r="CM170" s="149"/>
      <c r="CN170" s="149"/>
      <c r="CO170" s="149"/>
      <c r="CP170" s="149"/>
      <c r="CQ170" s="149"/>
      <c r="CR170" s="149"/>
      <c r="CS170" s="149"/>
      <c r="CT170" s="149"/>
      <c r="CU170" s="149"/>
      <c r="CV170" s="149"/>
      <c r="CW170" s="149"/>
      <c r="CX170" s="149"/>
      <c r="CY170" s="149"/>
      <c r="CZ170" s="149"/>
      <c r="DA170" s="149"/>
      <c r="DB170" s="149"/>
      <c r="DC170" s="144"/>
    </row>
    <row r="171" spans="1:107">
      <c r="A171" s="157"/>
      <c r="B171" s="178"/>
      <c r="C171" s="178"/>
      <c r="D171" s="220"/>
      <c r="E171" s="178"/>
      <c r="F171" s="178"/>
      <c r="G171" s="178"/>
      <c r="H171" s="178"/>
      <c r="I171" s="221"/>
      <c r="J171" s="160"/>
      <c r="K171" s="148"/>
      <c r="L171" s="154"/>
      <c r="M171" s="154"/>
      <c r="N171" s="154"/>
      <c r="O171" s="148"/>
      <c r="P171" s="148"/>
      <c r="Q171" s="148"/>
      <c r="R171" s="149"/>
      <c r="S171" s="149"/>
      <c r="T171" s="149"/>
      <c r="U171" s="149"/>
      <c r="V171" s="149"/>
      <c r="W171" s="149"/>
      <c r="X171" s="149"/>
      <c r="Y171" s="149"/>
      <c r="Z171" s="149"/>
      <c r="AA171" s="149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  <c r="BA171" s="149"/>
      <c r="BB171" s="149"/>
      <c r="BC171" s="149"/>
      <c r="BD171" s="149"/>
      <c r="BE171" s="149"/>
      <c r="BF171" s="149"/>
      <c r="BG171" s="149"/>
      <c r="BH171" s="149"/>
      <c r="BI171" s="149"/>
      <c r="BJ171" s="149"/>
      <c r="BK171" s="149"/>
      <c r="BL171" s="149"/>
      <c r="BM171" s="149"/>
      <c r="BN171" s="149"/>
      <c r="BO171" s="149"/>
      <c r="BP171" s="149"/>
      <c r="BQ171" s="149"/>
      <c r="BR171" s="149"/>
      <c r="BS171" s="149"/>
      <c r="BT171" s="149"/>
      <c r="BU171" s="149"/>
      <c r="BV171" s="149"/>
      <c r="BW171" s="149"/>
      <c r="BX171" s="149"/>
      <c r="BY171" s="149"/>
      <c r="BZ171" s="149"/>
      <c r="CA171" s="149"/>
      <c r="CB171" s="149"/>
      <c r="CC171" s="149"/>
      <c r="CD171" s="149"/>
      <c r="CE171" s="149"/>
      <c r="CF171" s="149"/>
      <c r="CG171" s="149"/>
      <c r="CH171" s="149"/>
      <c r="CI171" s="149"/>
      <c r="CJ171" s="149"/>
      <c r="CK171" s="149"/>
      <c r="CL171" s="149"/>
      <c r="CM171" s="149"/>
      <c r="CN171" s="149"/>
      <c r="CO171" s="149"/>
      <c r="CP171" s="149"/>
      <c r="CQ171" s="149"/>
      <c r="CR171" s="149"/>
      <c r="CS171" s="149"/>
      <c r="CT171" s="149"/>
      <c r="CU171" s="149"/>
      <c r="CV171" s="149"/>
      <c r="CW171" s="149"/>
      <c r="CX171" s="149"/>
      <c r="CY171" s="149"/>
      <c r="CZ171" s="149"/>
      <c r="DA171" s="149"/>
      <c r="DB171" s="149"/>
      <c r="DC171" s="144"/>
    </row>
    <row r="172" spans="1:107">
      <c r="A172" s="157"/>
      <c r="B172" s="178"/>
      <c r="C172" s="178"/>
      <c r="D172" s="220"/>
      <c r="E172" s="178"/>
      <c r="F172" s="178"/>
      <c r="G172" s="178"/>
      <c r="H172" s="178"/>
      <c r="I172" s="221"/>
      <c r="J172" s="160"/>
      <c r="K172" s="148"/>
      <c r="L172" s="154"/>
      <c r="M172" s="154"/>
      <c r="N172" s="154"/>
      <c r="O172" s="148"/>
      <c r="P172" s="148"/>
      <c r="Q172" s="148"/>
      <c r="R172" s="149"/>
      <c r="S172" s="149"/>
      <c r="T172" s="149"/>
      <c r="U172" s="149"/>
      <c r="V172" s="149"/>
      <c r="W172" s="149"/>
      <c r="X172" s="149"/>
      <c r="Y172" s="149"/>
      <c r="Z172" s="149"/>
      <c r="AA172" s="149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  <c r="BA172" s="149"/>
      <c r="BB172" s="149"/>
      <c r="BC172" s="149"/>
      <c r="BD172" s="149"/>
      <c r="BE172" s="149"/>
      <c r="BF172" s="149"/>
      <c r="BG172" s="149"/>
      <c r="BH172" s="149"/>
      <c r="BI172" s="149"/>
      <c r="BJ172" s="149"/>
      <c r="BK172" s="149"/>
      <c r="BL172" s="149"/>
      <c r="BM172" s="149"/>
      <c r="BN172" s="149"/>
      <c r="BO172" s="149"/>
      <c r="BP172" s="149"/>
      <c r="BQ172" s="149"/>
      <c r="BR172" s="149"/>
      <c r="BS172" s="149"/>
      <c r="BT172" s="149"/>
      <c r="BU172" s="149"/>
      <c r="BV172" s="149"/>
      <c r="BW172" s="149"/>
      <c r="BX172" s="149"/>
      <c r="BY172" s="149"/>
      <c r="BZ172" s="149"/>
      <c r="CA172" s="149"/>
      <c r="CB172" s="149"/>
      <c r="CC172" s="149"/>
      <c r="CD172" s="149"/>
      <c r="CE172" s="149"/>
      <c r="CF172" s="149"/>
      <c r="CG172" s="149"/>
      <c r="CH172" s="149"/>
      <c r="CI172" s="149"/>
      <c r="CJ172" s="149"/>
      <c r="CK172" s="149"/>
      <c r="CL172" s="149"/>
      <c r="CM172" s="149"/>
      <c r="CN172" s="149"/>
      <c r="CO172" s="149"/>
      <c r="CP172" s="149"/>
      <c r="CQ172" s="149"/>
      <c r="CR172" s="149"/>
      <c r="CS172" s="149"/>
      <c r="CT172" s="149"/>
      <c r="CU172" s="149"/>
      <c r="CV172" s="149"/>
      <c r="CW172" s="149"/>
      <c r="CX172" s="149"/>
      <c r="CY172" s="149"/>
      <c r="CZ172" s="149"/>
      <c r="DA172" s="149"/>
      <c r="DB172" s="149"/>
      <c r="DC172" s="144"/>
    </row>
    <row r="173" spans="1:107">
      <c r="A173" s="157"/>
      <c r="B173" s="178"/>
      <c r="C173" s="178"/>
      <c r="D173" s="220"/>
      <c r="E173" s="178"/>
      <c r="F173" s="178"/>
      <c r="G173" s="178"/>
      <c r="H173" s="178"/>
      <c r="I173" s="221"/>
      <c r="J173" s="160"/>
      <c r="K173" s="148"/>
      <c r="L173" s="154"/>
      <c r="M173" s="154"/>
      <c r="N173" s="154"/>
      <c r="O173" s="148"/>
      <c r="P173" s="148"/>
      <c r="Q173" s="148"/>
      <c r="R173" s="149"/>
      <c r="S173" s="149"/>
      <c r="T173" s="149"/>
      <c r="U173" s="149"/>
      <c r="V173" s="149"/>
      <c r="W173" s="149"/>
      <c r="X173" s="149"/>
      <c r="Y173" s="149"/>
      <c r="Z173" s="149"/>
      <c r="AA173" s="149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  <c r="BA173" s="149"/>
      <c r="BB173" s="149"/>
      <c r="BC173" s="149"/>
      <c r="BD173" s="149"/>
      <c r="BE173" s="149"/>
      <c r="BF173" s="149"/>
      <c r="BG173" s="149"/>
      <c r="BH173" s="149"/>
      <c r="BI173" s="149"/>
      <c r="BJ173" s="149"/>
      <c r="BK173" s="149"/>
      <c r="BL173" s="149"/>
      <c r="BM173" s="149"/>
      <c r="BN173" s="149"/>
      <c r="BO173" s="149"/>
      <c r="BP173" s="149"/>
      <c r="BQ173" s="149"/>
      <c r="BR173" s="149"/>
      <c r="BS173" s="149"/>
      <c r="BT173" s="149"/>
      <c r="BU173" s="149"/>
      <c r="BV173" s="149"/>
      <c r="BW173" s="149"/>
      <c r="BX173" s="149"/>
      <c r="BY173" s="149"/>
      <c r="BZ173" s="149"/>
      <c r="CA173" s="149"/>
      <c r="CB173" s="149"/>
      <c r="CC173" s="149"/>
      <c r="CD173" s="149"/>
      <c r="CE173" s="149"/>
      <c r="CF173" s="149"/>
      <c r="CG173" s="149"/>
      <c r="CH173" s="149"/>
      <c r="CI173" s="149"/>
      <c r="CJ173" s="149"/>
      <c r="CK173" s="149"/>
      <c r="CL173" s="149"/>
      <c r="CM173" s="149"/>
      <c r="CN173" s="149"/>
      <c r="CO173" s="149"/>
      <c r="CP173" s="149"/>
      <c r="CQ173" s="149"/>
      <c r="CR173" s="149"/>
      <c r="CS173" s="149"/>
      <c r="CT173" s="149"/>
      <c r="CU173" s="149"/>
      <c r="CV173" s="149"/>
      <c r="CW173" s="149"/>
      <c r="CX173" s="149"/>
      <c r="CY173" s="149"/>
      <c r="CZ173" s="149"/>
      <c r="DA173" s="149"/>
      <c r="DB173" s="149"/>
      <c r="DC173" s="144"/>
    </row>
    <row r="174" spans="1:107">
      <c r="A174" s="157"/>
      <c r="B174" s="178"/>
      <c r="C174" s="178"/>
      <c r="D174" s="220"/>
      <c r="E174" s="178"/>
      <c r="F174" s="178"/>
      <c r="G174" s="178"/>
      <c r="H174" s="178"/>
      <c r="I174" s="221"/>
      <c r="J174" s="160"/>
      <c r="K174" s="148"/>
      <c r="L174" s="154"/>
      <c r="M174" s="154"/>
      <c r="N174" s="154"/>
      <c r="O174" s="148"/>
      <c r="P174" s="148"/>
      <c r="Q174" s="148"/>
      <c r="R174" s="149"/>
      <c r="S174" s="149"/>
      <c r="T174" s="149"/>
      <c r="U174" s="149"/>
      <c r="V174" s="149"/>
      <c r="W174" s="149"/>
      <c r="X174" s="149"/>
      <c r="Y174" s="149"/>
      <c r="Z174" s="149"/>
      <c r="AA174" s="149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  <c r="BA174" s="149"/>
      <c r="BB174" s="149"/>
      <c r="BC174" s="149"/>
      <c r="BD174" s="149"/>
      <c r="BE174" s="149"/>
      <c r="BF174" s="149"/>
      <c r="BG174" s="149"/>
      <c r="BH174" s="149"/>
      <c r="BI174" s="149"/>
      <c r="BJ174" s="149"/>
      <c r="BK174" s="149"/>
      <c r="BL174" s="149"/>
      <c r="BM174" s="149"/>
      <c r="BN174" s="149"/>
      <c r="BO174" s="149"/>
      <c r="BP174" s="149"/>
      <c r="BQ174" s="149"/>
      <c r="BR174" s="149"/>
      <c r="BS174" s="149"/>
      <c r="BT174" s="149"/>
      <c r="BU174" s="149"/>
      <c r="BV174" s="149"/>
      <c r="BW174" s="149"/>
      <c r="BX174" s="149"/>
      <c r="BY174" s="149"/>
      <c r="BZ174" s="149"/>
      <c r="CA174" s="149"/>
      <c r="CB174" s="149"/>
      <c r="CC174" s="149"/>
      <c r="CD174" s="149"/>
      <c r="CE174" s="149"/>
      <c r="CF174" s="149"/>
      <c r="CG174" s="149"/>
      <c r="CH174" s="149"/>
      <c r="CI174" s="149"/>
      <c r="CJ174" s="149"/>
      <c r="CK174" s="149"/>
      <c r="CL174" s="149"/>
      <c r="CM174" s="149"/>
      <c r="CN174" s="149"/>
      <c r="CO174" s="149"/>
      <c r="CP174" s="149"/>
      <c r="CQ174" s="149"/>
      <c r="CR174" s="149"/>
      <c r="CS174" s="149"/>
      <c r="CT174" s="149"/>
      <c r="CU174" s="149"/>
      <c r="CV174" s="149"/>
      <c r="CW174" s="149"/>
      <c r="CX174" s="149"/>
      <c r="CY174" s="149"/>
      <c r="CZ174" s="149"/>
      <c r="DA174" s="149"/>
      <c r="DB174" s="149"/>
      <c r="DC174" s="144"/>
    </row>
    <row r="175" spans="1:107">
      <c r="A175" s="157"/>
      <c r="B175" s="178"/>
      <c r="C175" s="178"/>
      <c r="D175" s="220"/>
      <c r="E175" s="178"/>
      <c r="F175" s="178"/>
      <c r="G175" s="178"/>
      <c r="H175" s="178"/>
      <c r="I175" s="221"/>
      <c r="J175" s="160"/>
      <c r="K175" s="148"/>
      <c r="L175" s="154"/>
      <c r="M175" s="154"/>
      <c r="N175" s="154"/>
      <c r="O175" s="148"/>
      <c r="P175" s="148"/>
      <c r="Q175" s="148"/>
      <c r="R175" s="149"/>
      <c r="S175" s="149"/>
      <c r="T175" s="149"/>
      <c r="U175" s="149"/>
      <c r="V175" s="149"/>
      <c r="W175" s="149"/>
      <c r="X175" s="149"/>
      <c r="Y175" s="149"/>
      <c r="Z175" s="149"/>
      <c r="AA175" s="149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  <c r="BA175" s="149"/>
      <c r="BB175" s="149"/>
      <c r="BC175" s="149"/>
      <c r="BD175" s="149"/>
      <c r="BE175" s="149"/>
      <c r="BF175" s="149"/>
      <c r="BG175" s="149"/>
      <c r="BH175" s="149"/>
      <c r="BI175" s="149"/>
      <c r="BJ175" s="149"/>
      <c r="BK175" s="149"/>
      <c r="BL175" s="149"/>
      <c r="BM175" s="149"/>
      <c r="BN175" s="149"/>
      <c r="BO175" s="149"/>
      <c r="BP175" s="149"/>
      <c r="BQ175" s="149"/>
      <c r="BR175" s="149"/>
      <c r="BS175" s="149"/>
      <c r="BT175" s="149"/>
      <c r="BU175" s="149"/>
      <c r="BV175" s="149"/>
      <c r="BW175" s="149"/>
      <c r="BX175" s="149"/>
      <c r="BY175" s="149"/>
      <c r="BZ175" s="149"/>
      <c r="CA175" s="149"/>
      <c r="CB175" s="149"/>
      <c r="CC175" s="149"/>
      <c r="CD175" s="149"/>
      <c r="CE175" s="149"/>
      <c r="CF175" s="149"/>
      <c r="CG175" s="149"/>
      <c r="CH175" s="149"/>
      <c r="CI175" s="149"/>
      <c r="CJ175" s="149"/>
      <c r="CK175" s="149"/>
      <c r="CL175" s="149"/>
      <c r="CM175" s="149"/>
      <c r="CN175" s="149"/>
      <c r="CO175" s="149"/>
      <c r="CP175" s="149"/>
      <c r="CQ175" s="149"/>
      <c r="CR175" s="149"/>
      <c r="CS175" s="149"/>
      <c r="CT175" s="149"/>
      <c r="CU175" s="149"/>
      <c r="CV175" s="149"/>
      <c r="CW175" s="149"/>
      <c r="CX175" s="149"/>
      <c r="CY175" s="149"/>
      <c r="CZ175" s="149"/>
      <c r="DA175" s="149"/>
      <c r="DB175" s="149"/>
      <c r="DC175" s="144"/>
    </row>
    <row r="176" spans="1:107">
      <c r="A176" s="157"/>
      <c r="B176" s="178"/>
      <c r="C176" s="178"/>
      <c r="D176" s="220"/>
      <c r="E176" s="178"/>
      <c r="F176" s="178"/>
      <c r="G176" s="178"/>
      <c r="H176" s="178"/>
      <c r="I176" s="221"/>
      <c r="J176" s="160"/>
      <c r="K176" s="148"/>
      <c r="L176" s="154"/>
      <c r="M176" s="154"/>
      <c r="N176" s="154"/>
      <c r="O176" s="148"/>
      <c r="P176" s="148"/>
      <c r="Q176" s="148"/>
      <c r="R176" s="149"/>
      <c r="S176" s="149"/>
      <c r="T176" s="149"/>
      <c r="U176" s="149"/>
      <c r="V176" s="149"/>
      <c r="W176" s="149"/>
      <c r="X176" s="149"/>
      <c r="Y176" s="149"/>
      <c r="Z176" s="149"/>
      <c r="AA176" s="149"/>
      <c r="AB176" s="149"/>
      <c r="AC176" s="149"/>
      <c r="AD176" s="149"/>
      <c r="AE176" s="149"/>
      <c r="AF176" s="149"/>
      <c r="AG176" s="149"/>
      <c r="AH176" s="149"/>
      <c r="AI176" s="149"/>
      <c r="AJ176" s="149"/>
      <c r="AK176" s="149"/>
      <c r="AL176" s="149"/>
      <c r="AM176" s="149"/>
      <c r="AN176" s="149"/>
      <c r="AO176" s="149"/>
      <c r="AP176" s="149"/>
      <c r="AQ176" s="149"/>
      <c r="AR176" s="149"/>
      <c r="AS176" s="149"/>
      <c r="AT176" s="149"/>
      <c r="AU176" s="149"/>
      <c r="AV176" s="149"/>
      <c r="AW176" s="149"/>
      <c r="AX176" s="149"/>
      <c r="AY176" s="149"/>
      <c r="AZ176" s="149"/>
      <c r="BA176" s="149"/>
      <c r="BB176" s="149"/>
      <c r="BC176" s="149"/>
      <c r="BD176" s="149"/>
      <c r="BE176" s="149"/>
      <c r="BF176" s="149"/>
      <c r="BG176" s="149"/>
      <c r="BH176" s="149"/>
      <c r="BI176" s="149"/>
      <c r="BJ176" s="149"/>
      <c r="BK176" s="149"/>
      <c r="BL176" s="149"/>
      <c r="BM176" s="149"/>
      <c r="BN176" s="149"/>
      <c r="BO176" s="149"/>
      <c r="BP176" s="149"/>
      <c r="BQ176" s="149"/>
      <c r="BR176" s="149"/>
      <c r="BS176" s="149"/>
      <c r="BT176" s="149"/>
      <c r="BU176" s="149"/>
      <c r="BV176" s="149"/>
      <c r="BW176" s="149"/>
      <c r="BX176" s="149"/>
      <c r="BY176" s="149"/>
      <c r="BZ176" s="149"/>
      <c r="CA176" s="149"/>
      <c r="CB176" s="149"/>
      <c r="CC176" s="149"/>
      <c r="CD176" s="149"/>
      <c r="CE176" s="149"/>
      <c r="CF176" s="149"/>
      <c r="CG176" s="149"/>
      <c r="CH176" s="149"/>
      <c r="CI176" s="149"/>
      <c r="CJ176" s="149"/>
      <c r="CK176" s="149"/>
      <c r="CL176" s="149"/>
      <c r="CM176" s="149"/>
      <c r="CN176" s="149"/>
      <c r="CO176" s="149"/>
      <c r="CP176" s="149"/>
      <c r="CQ176" s="149"/>
      <c r="CR176" s="149"/>
      <c r="CS176" s="149"/>
      <c r="CT176" s="149"/>
      <c r="CU176" s="149"/>
      <c r="CV176" s="149"/>
      <c r="CW176" s="149"/>
      <c r="CX176" s="149"/>
      <c r="CY176" s="149"/>
      <c r="CZ176" s="149"/>
      <c r="DA176" s="149"/>
      <c r="DB176" s="149"/>
      <c r="DC176" s="144"/>
    </row>
    <row r="177" spans="1:107">
      <c r="A177" s="157"/>
      <c r="B177" s="178"/>
      <c r="C177" s="178"/>
      <c r="D177" s="220"/>
      <c r="E177" s="178"/>
      <c r="F177" s="178"/>
      <c r="G177" s="178"/>
      <c r="H177" s="178"/>
      <c r="I177" s="221"/>
      <c r="J177" s="160"/>
      <c r="K177" s="148"/>
      <c r="L177" s="154"/>
      <c r="M177" s="154"/>
      <c r="N177" s="154"/>
      <c r="O177" s="148"/>
      <c r="P177" s="148"/>
      <c r="Q177" s="148"/>
      <c r="R177" s="149"/>
      <c r="S177" s="149"/>
      <c r="T177" s="149"/>
      <c r="U177" s="149"/>
      <c r="V177" s="149"/>
      <c r="W177" s="149"/>
      <c r="X177" s="149"/>
      <c r="Y177" s="149"/>
      <c r="Z177" s="149"/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  <c r="BI177" s="149"/>
      <c r="BJ177" s="149"/>
      <c r="BK177" s="149"/>
      <c r="BL177" s="149"/>
      <c r="BM177" s="149"/>
      <c r="BN177" s="149"/>
      <c r="BO177" s="149"/>
      <c r="BP177" s="149"/>
      <c r="BQ177" s="149"/>
      <c r="BR177" s="149"/>
      <c r="BS177" s="149"/>
      <c r="BT177" s="149"/>
      <c r="BU177" s="149"/>
      <c r="BV177" s="149"/>
      <c r="BW177" s="149"/>
      <c r="BX177" s="149"/>
      <c r="BY177" s="149"/>
      <c r="BZ177" s="149"/>
      <c r="CA177" s="149"/>
      <c r="CB177" s="149"/>
      <c r="CC177" s="149"/>
      <c r="CD177" s="149"/>
      <c r="CE177" s="149"/>
      <c r="CF177" s="149"/>
      <c r="CG177" s="149"/>
      <c r="CH177" s="149"/>
      <c r="CI177" s="149"/>
      <c r="CJ177" s="149"/>
      <c r="CK177" s="149"/>
      <c r="CL177" s="149"/>
      <c r="CM177" s="149"/>
      <c r="CN177" s="149"/>
      <c r="CO177" s="149"/>
      <c r="CP177" s="149"/>
      <c r="CQ177" s="149"/>
      <c r="CR177" s="149"/>
      <c r="CS177" s="149"/>
      <c r="CT177" s="149"/>
      <c r="CU177" s="149"/>
      <c r="CV177" s="149"/>
      <c r="CW177" s="149"/>
      <c r="CX177" s="149"/>
      <c r="CY177" s="149"/>
      <c r="CZ177" s="149"/>
      <c r="DA177" s="149"/>
      <c r="DB177" s="149"/>
      <c r="DC177" s="144"/>
    </row>
    <row r="178" spans="1:107">
      <c r="A178" s="157"/>
      <c r="B178" s="178"/>
      <c r="C178" s="178"/>
      <c r="D178" s="220"/>
      <c r="E178" s="178"/>
      <c r="F178" s="178"/>
      <c r="G178" s="178"/>
      <c r="H178" s="178"/>
      <c r="I178" s="221"/>
      <c r="J178" s="160"/>
      <c r="K178" s="148"/>
      <c r="L178" s="154"/>
      <c r="M178" s="154"/>
      <c r="N178" s="154"/>
      <c r="O178" s="148"/>
      <c r="P178" s="148"/>
      <c r="Q178" s="148"/>
      <c r="R178" s="149"/>
      <c r="S178" s="149"/>
      <c r="T178" s="149"/>
      <c r="U178" s="149"/>
      <c r="V178" s="149"/>
      <c r="W178" s="149"/>
      <c r="X178" s="149"/>
      <c r="Y178" s="149"/>
      <c r="Z178" s="149"/>
      <c r="AA178" s="149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  <c r="BI178" s="149"/>
      <c r="BJ178" s="149"/>
      <c r="BK178" s="149"/>
      <c r="BL178" s="149"/>
      <c r="BM178" s="149"/>
      <c r="BN178" s="149"/>
      <c r="BO178" s="149"/>
      <c r="BP178" s="149"/>
      <c r="BQ178" s="149"/>
      <c r="BR178" s="149"/>
      <c r="BS178" s="149"/>
      <c r="BT178" s="149"/>
      <c r="BU178" s="149"/>
      <c r="BV178" s="149"/>
      <c r="BW178" s="149"/>
      <c r="BX178" s="149"/>
      <c r="BY178" s="149"/>
      <c r="BZ178" s="149"/>
      <c r="CA178" s="149"/>
      <c r="CB178" s="149"/>
      <c r="CC178" s="149"/>
      <c r="CD178" s="149"/>
      <c r="CE178" s="149"/>
      <c r="CF178" s="149"/>
      <c r="CG178" s="149"/>
      <c r="CH178" s="149"/>
      <c r="CI178" s="149"/>
      <c r="CJ178" s="149"/>
      <c r="CK178" s="149"/>
      <c r="CL178" s="149"/>
      <c r="CM178" s="149"/>
      <c r="CN178" s="149"/>
      <c r="CO178" s="149"/>
      <c r="CP178" s="149"/>
      <c r="CQ178" s="149"/>
      <c r="CR178" s="149"/>
      <c r="CS178" s="149"/>
      <c r="CT178" s="149"/>
      <c r="CU178" s="149"/>
      <c r="CV178" s="149"/>
      <c r="CW178" s="149"/>
      <c r="CX178" s="149"/>
      <c r="CY178" s="149"/>
      <c r="CZ178" s="149"/>
      <c r="DA178" s="149"/>
      <c r="DB178" s="149"/>
      <c r="DC178" s="144"/>
    </row>
    <row r="179" spans="1:107">
      <c r="A179" s="157"/>
      <c r="B179" s="178"/>
      <c r="C179" s="178"/>
      <c r="D179" s="220"/>
      <c r="E179" s="178"/>
      <c r="F179" s="178"/>
      <c r="G179" s="178"/>
      <c r="H179" s="178"/>
      <c r="I179" s="221"/>
      <c r="J179" s="160"/>
      <c r="K179" s="148"/>
      <c r="L179" s="154"/>
      <c r="M179" s="154"/>
      <c r="N179" s="154"/>
      <c r="O179" s="148"/>
      <c r="P179" s="148"/>
      <c r="Q179" s="148"/>
      <c r="R179" s="149"/>
      <c r="S179" s="149"/>
      <c r="T179" s="149"/>
      <c r="U179" s="149"/>
      <c r="V179" s="149"/>
      <c r="W179" s="149"/>
      <c r="X179" s="149"/>
      <c r="Y179" s="149"/>
      <c r="Z179" s="149"/>
      <c r="AA179" s="149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49"/>
      <c r="BI179" s="149"/>
      <c r="BJ179" s="149"/>
      <c r="BK179" s="149"/>
      <c r="BL179" s="149"/>
      <c r="BM179" s="149"/>
      <c r="BN179" s="149"/>
      <c r="BO179" s="149"/>
      <c r="BP179" s="149"/>
      <c r="BQ179" s="149"/>
      <c r="BR179" s="149"/>
      <c r="BS179" s="149"/>
      <c r="BT179" s="149"/>
      <c r="BU179" s="149"/>
      <c r="BV179" s="149"/>
      <c r="BW179" s="149"/>
      <c r="BX179" s="149"/>
      <c r="BY179" s="149"/>
      <c r="BZ179" s="149"/>
      <c r="CA179" s="149"/>
      <c r="CB179" s="149"/>
      <c r="CC179" s="149"/>
      <c r="CD179" s="149"/>
      <c r="CE179" s="149"/>
      <c r="CF179" s="149"/>
      <c r="CG179" s="149"/>
      <c r="CH179" s="149"/>
      <c r="CI179" s="149"/>
      <c r="CJ179" s="149"/>
      <c r="CK179" s="149"/>
      <c r="CL179" s="149"/>
      <c r="CM179" s="149"/>
      <c r="CN179" s="149"/>
      <c r="CO179" s="149"/>
      <c r="CP179" s="149"/>
      <c r="CQ179" s="149"/>
      <c r="CR179" s="149"/>
      <c r="CS179" s="149"/>
      <c r="CT179" s="149"/>
      <c r="CU179" s="149"/>
      <c r="CV179" s="149"/>
      <c r="CW179" s="149"/>
      <c r="CX179" s="149"/>
      <c r="CY179" s="149"/>
      <c r="CZ179" s="149"/>
      <c r="DA179" s="149"/>
      <c r="DB179" s="149"/>
      <c r="DC179" s="144"/>
    </row>
    <row r="180" spans="1:107">
      <c r="A180" s="157"/>
      <c r="B180" s="178"/>
      <c r="C180" s="178"/>
      <c r="D180" s="220"/>
      <c r="E180" s="178"/>
      <c r="F180" s="178"/>
      <c r="G180" s="178"/>
      <c r="H180" s="178"/>
      <c r="I180" s="221"/>
      <c r="J180" s="160"/>
      <c r="K180" s="148"/>
      <c r="L180" s="154"/>
      <c r="M180" s="154"/>
      <c r="N180" s="154"/>
      <c r="O180" s="148"/>
      <c r="P180" s="148"/>
      <c r="Q180" s="148"/>
      <c r="R180" s="149"/>
      <c r="S180" s="149"/>
      <c r="T180" s="149"/>
      <c r="U180" s="149"/>
      <c r="V180" s="149"/>
      <c r="W180" s="149"/>
      <c r="X180" s="149"/>
      <c r="Y180" s="149"/>
      <c r="Z180" s="149"/>
      <c r="AA180" s="149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149"/>
      <c r="BJ180" s="149"/>
      <c r="BK180" s="149"/>
      <c r="BL180" s="149"/>
      <c r="BM180" s="149"/>
      <c r="BN180" s="149"/>
      <c r="BO180" s="149"/>
      <c r="BP180" s="149"/>
      <c r="BQ180" s="149"/>
      <c r="BR180" s="149"/>
      <c r="BS180" s="149"/>
      <c r="BT180" s="149"/>
      <c r="BU180" s="149"/>
      <c r="BV180" s="149"/>
      <c r="BW180" s="149"/>
      <c r="BX180" s="149"/>
      <c r="BY180" s="149"/>
      <c r="BZ180" s="149"/>
      <c r="CA180" s="149"/>
      <c r="CB180" s="149"/>
      <c r="CC180" s="149"/>
      <c r="CD180" s="149"/>
      <c r="CE180" s="149"/>
      <c r="CF180" s="149"/>
      <c r="CG180" s="149"/>
      <c r="CH180" s="149"/>
      <c r="CI180" s="149"/>
      <c r="CJ180" s="149"/>
      <c r="CK180" s="149"/>
      <c r="CL180" s="149"/>
      <c r="CM180" s="149"/>
      <c r="CN180" s="149"/>
      <c r="CO180" s="149"/>
      <c r="CP180" s="149"/>
      <c r="CQ180" s="149"/>
      <c r="CR180" s="149"/>
      <c r="CS180" s="149"/>
      <c r="CT180" s="149"/>
      <c r="CU180" s="149"/>
      <c r="CV180" s="149"/>
      <c r="CW180" s="149"/>
      <c r="CX180" s="149"/>
      <c r="CY180" s="149"/>
      <c r="CZ180" s="149"/>
      <c r="DA180" s="149"/>
      <c r="DB180" s="149"/>
      <c r="DC180" s="144"/>
    </row>
    <row r="181" spans="1:107">
      <c r="A181" s="157"/>
      <c r="B181" s="178"/>
      <c r="C181" s="178"/>
      <c r="D181" s="220"/>
      <c r="E181" s="178"/>
      <c r="F181" s="178"/>
      <c r="G181" s="178"/>
      <c r="H181" s="178"/>
      <c r="I181" s="221"/>
      <c r="J181" s="160"/>
      <c r="K181" s="148"/>
      <c r="L181" s="154"/>
      <c r="M181" s="154"/>
      <c r="N181" s="154"/>
      <c r="O181" s="148"/>
      <c r="P181" s="148"/>
      <c r="Q181" s="148"/>
      <c r="R181" s="149"/>
      <c r="S181" s="149"/>
      <c r="T181" s="149"/>
      <c r="U181" s="149"/>
      <c r="V181" s="149"/>
      <c r="W181" s="149"/>
      <c r="X181" s="149"/>
      <c r="Y181" s="149"/>
      <c r="Z181" s="149"/>
      <c r="AA181" s="149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  <c r="BI181" s="149"/>
      <c r="BJ181" s="149"/>
      <c r="BK181" s="149"/>
      <c r="BL181" s="149"/>
      <c r="BM181" s="149"/>
      <c r="BN181" s="149"/>
      <c r="BO181" s="149"/>
      <c r="BP181" s="149"/>
      <c r="BQ181" s="149"/>
      <c r="BR181" s="149"/>
      <c r="BS181" s="149"/>
      <c r="BT181" s="149"/>
      <c r="BU181" s="149"/>
      <c r="BV181" s="149"/>
      <c r="BW181" s="149"/>
      <c r="BX181" s="149"/>
      <c r="BY181" s="149"/>
      <c r="BZ181" s="149"/>
      <c r="CA181" s="149"/>
      <c r="CB181" s="149"/>
      <c r="CC181" s="149"/>
      <c r="CD181" s="149"/>
      <c r="CE181" s="149"/>
      <c r="CF181" s="149"/>
      <c r="CG181" s="149"/>
      <c r="CH181" s="149"/>
      <c r="CI181" s="149"/>
      <c r="CJ181" s="149"/>
      <c r="CK181" s="149"/>
      <c r="CL181" s="149"/>
      <c r="CM181" s="149"/>
      <c r="CN181" s="149"/>
      <c r="CO181" s="149"/>
      <c r="CP181" s="149"/>
      <c r="CQ181" s="149"/>
      <c r="CR181" s="149"/>
      <c r="CS181" s="149"/>
      <c r="CT181" s="149"/>
      <c r="CU181" s="149"/>
      <c r="CV181" s="149"/>
      <c r="CW181" s="149"/>
      <c r="CX181" s="149"/>
      <c r="CY181" s="149"/>
      <c r="CZ181" s="149"/>
      <c r="DA181" s="149"/>
      <c r="DB181" s="149"/>
      <c r="DC181" s="144"/>
    </row>
    <row r="182" spans="1:107">
      <c r="A182" s="157"/>
      <c r="B182" s="178"/>
      <c r="C182" s="178"/>
      <c r="D182" s="220"/>
      <c r="E182" s="178"/>
      <c r="F182" s="178"/>
      <c r="G182" s="178"/>
      <c r="H182" s="178"/>
      <c r="I182" s="221"/>
      <c r="J182" s="160"/>
      <c r="K182" s="148"/>
      <c r="L182" s="154"/>
      <c r="M182" s="154"/>
      <c r="N182" s="154"/>
      <c r="O182" s="148"/>
      <c r="P182" s="148"/>
      <c r="Q182" s="148"/>
      <c r="R182" s="149"/>
      <c r="S182" s="149"/>
      <c r="T182" s="149"/>
      <c r="U182" s="149"/>
      <c r="V182" s="149"/>
      <c r="W182" s="149"/>
      <c r="X182" s="149"/>
      <c r="Y182" s="149"/>
      <c r="Z182" s="149"/>
      <c r="AA182" s="149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49"/>
      <c r="BI182" s="149"/>
      <c r="BJ182" s="149"/>
      <c r="BK182" s="149"/>
      <c r="BL182" s="149"/>
      <c r="BM182" s="149"/>
      <c r="BN182" s="149"/>
      <c r="BO182" s="149"/>
      <c r="BP182" s="149"/>
      <c r="BQ182" s="149"/>
      <c r="BR182" s="149"/>
      <c r="BS182" s="149"/>
      <c r="BT182" s="149"/>
      <c r="BU182" s="149"/>
      <c r="BV182" s="149"/>
      <c r="BW182" s="149"/>
      <c r="BX182" s="149"/>
      <c r="BY182" s="149"/>
      <c r="BZ182" s="149"/>
      <c r="CA182" s="149"/>
      <c r="CB182" s="149"/>
      <c r="CC182" s="149"/>
      <c r="CD182" s="149"/>
      <c r="CE182" s="149"/>
      <c r="CF182" s="149"/>
      <c r="CG182" s="149"/>
      <c r="CH182" s="149"/>
      <c r="CI182" s="149"/>
      <c r="CJ182" s="149"/>
      <c r="CK182" s="149"/>
      <c r="CL182" s="149"/>
      <c r="CM182" s="149"/>
      <c r="CN182" s="149"/>
      <c r="CO182" s="149"/>
      <c r="CP182" s="149"/>
      <c r="CQ182" s="149"/>
      <c r="CR182" s="149"/>
      <c r="CS182" s="149"/>
      <c r="CT182" s="149"/>
      <c r="CU182" s="149"/>
      <c r="CV182" s="149"/>
      <c r="CW182" s="149"/>
      <c r="CX182" s="149"/>
      <c r="CY182" s="149"/>
      <c r="CZ182" s="149"/>
      <c r="DA182" s="149"/>
      <c r="DB182" s="149"/>
      <c r="DC182" s="144"/>
    </row>
    <row r="183" spans="1:107">
      <c r="A183" s="157"/>
      <c r="B183" s="178"/>
      <c r="C183" s="178"/>
      <c r="D183" s="220"/>
      <c r="E183" s="178"/>
      <c r="F183" s="178"/>
      <c r="G183" s="178"/>
      <c r="H183" s="178"/>
      <c r="I183" s="221"/>
      <c r="J183" s="160"/>
      <c r="K183" s="148"/>
      <c r="L183" s="154"/>
      <c r="M183" s="154"/>
      <c r="N183" s="154"/>
      <c r="O183" s="148"/>
      <c r="P183" s="148"/>
      <c r="Q183" s="148"/>
      <c r="R183" s="149"/>
      <c r="S183" s="149"/>
      <c r="T183" s="149"/>
      <c r="U183" s="149"/>
      <c r="V183" s="149"/>
      <c r="W183" s="149"/>
      <c r="X183" s="149"/>
      <c r="Y183" s="149"/>
      <c r="Z183" s="149"/>
      <c r="AA183" s="149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49"/>
      <c r="BI183" s="149"/>
      <c r="BJ183" s="149"/>
      <c r="BK183" s="149"/>
      <c r="BL183" s="149"/>
      <c r="BM183" s="149"/>
      <c r="BN183" s="149"/>
      <c r="BO183" s="149"/>
      <c r="BP183" s="149"/>
      <c r="BQ183" s="149"/>
      <c r="BR183" s="149"/>
      <c r="BS183" s="149"/>
      <c r="BT183" s="149"/>
      <c r="BU183" s="149"/>
      <c r="BV183" s="149"/>
      <c r="BW183" s="149"/>
      <c r="BX183" s="149"/>
      <c r="BY183" s="149"/>
      <c r="BZ183" s="149"/>
      <c r="CA183" s="149"/>
      <c r="CB183" s="149"/>
      <c r="CC183" s="149"/>
      <c r="CD183" s="149"/>
      <c r="CE183" s="149"/>
      <c r="CF183" s="149"/>
      <c r="CG183" s="149"/>
      <c r="CH183" s="149"/>
      <c r="CI183" s="149"/>
      <c r="CJ183" s="149"/>
      <c r="CK183" s="149"/>
      <c r="CL183" s="149"/>
      <c r="CM183" s="149"/>
      <c r="CN183" s="149"/>
      <c r="CO183" s="149"/>
      <c r="CP183" s="149"/>
      <c r="CQ183" s="149"/>
      <c r="CR183" s="149"/>
      <c r="CS183" s="149"/>
      <c r="CT183" s="149"/>
      <c r="CU183" s="149"/>
      <c r="CV183" s="149"/>
      <c r="CW183" s="149"/>
      <c r="CX183" s="149"/>
      <c r="CY183" s="149"/>
      <c r="CZ183" s="149"/>
      <c r="DA183" s="149"/>
      <c r="DB183" s="149"/>
      <c r="DC183" s="144"/>
    </row>
    <row r="184" spans="1:107">
      <c r="A184" s="157"/>
      <c r="B184" s="178"/>
      <c r="C184" s="178"/>
      <c r="D184" s="220"/>
      <c r="E184" s="178"/>
      <c r="F184" s="178"/>
      <c r="G184" s="178"/>
      <c r="H184" s="178"/>
      <c r="I184" s="221"/>
      <c r="J184" s="160"/>
      <c r="K184" s="148"/>
      <c r="L184" s="154"/>
      <c r="M184" s="154"/>
      <c r="N184" s="154"/>
      <c r="O184" s="148"/>
      <c r="P184" s="148"/>
      <c r="Q184" s="148"/>
      <c r="R184" s="149"/>
      <c r="S184" s="149"/>
      <c r="T184" s="149"/>
      <c r="U184" s="149"/>
      <c r="V184" s="149"/>
      <c r="W184" s="149"/>
      <c r="X184" s="149"/>
      <c r="Y184" s="149"/>
      <c r="Z184" s="149"/>
      <c r="AA184" s="149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49"/>
      <c r="BI184" s="149"/>
      <c r="BJ184" s="149"/>
      <c r="BK184" s="149"/>
      <c r="BL184" s="149"/>
      <c r="BM184" s="149"/>
      <c r="BN184" s="149"/>
      <c r="BO184" s="149"/>
      <c r="BP184" s="149"/>
      <c r="BQ184" s="149"/>
      <c r="BR184" s="149"/>
      <c r="BS184" s="149"/>
      <c r="BT184" s="149"/>
      <c r="BU184" s="149"/>
      <c r="BV184" s="149"/>
      <c r="BW184" s="149"/>
      <c r="BX184" s="149"/>
      <c r="BY184" s="149"/>
      <c r="BZ184" s="149"/>
      <c r="CA184" s="149"/>
      <c r="CB184" s="149"/>
      <c r="CC184" s="149"/>
      <c r="CD184" s="149"/>
      <c r="CE184" s="149"/>
      <c r="CF184" s="149"/>
      <c r="CG184" s="149"/>
      <c r="CH184" s="149"/>
      <c r="CI184" s="149"/>
      <c r="CJ184" s="149"/>
      <c r="CK184" s="149"/>
      <c r="CL184" s="149"/>
      <c r="CM184" s="149"/>
      <c r="CN184" s="149"/>
      <c r="CO184" s="149"/>
      <c r="CP184" s="149"/>
      <c r="CQ184" s="149"/>
      <c r="CR184" s="149"/>
      <c r="CS184" s="149"/>
      <c r="CT184" s="149"/>
      <c r="CU184" s="149"/>
      <c r="CV184" s="149"/>
      <c r="CW184" s="149"/>
      <c r="CX184" s="149"/>
      <c r="CY184" s="149"/>
      <c r="CZ184" s="149"/>
      <c r="DA184" s="149"/>
      <c r="DB184" s="149"/>
      <c r="DC184" s="144"/>
    </row>
    <row r="185" spans="1:107">
      <c r="A185" s="157"/>
      <c r="B185" s="178"/>
      <c r="C185" s="178"/>
      <c r="D185" s="220"/>
      <c r="E185" s="178"/>
      <c r="F185" s="178"/>
      <c r="G185" s="178"/>
      <c r="H185" s="178"/>
      <c r="I185" s="221"/>
      <c r="J185" s="160"/>
      <c r="K185" s="148"/>
      <c r="L185" s="154"/>
      <c r="M185" s="154"/>
      <c r="N185" s="154"/>
      <c r="O185" s="148"/>
      <c r="P185" s="148"/>
      <c r="Q185" s="148"/>
      <c r="R185" s="149"/>
      <c r="S185" s="149"/>
      <c r="T185" s="149"/>
      <c r="U185" s="149"/>
      <c r="V185" s="149"/>
      <c r="W185" s="149"/>
      <c r="X185" s="149"/>
      <c r="Y185" s="149"/>
      <c r="Z185" s="149"/>
      <c r="AA185" s="149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49"/>
      <c r="BI185" s="149"/>
      <c r="BJ185" s="149"/>
      <c r="BK185" s="149"/>
      <c r="BL185" s="149"/>
      <c r="BM185" s="149"/>
      <c r="BN185" s="149"/>
      <c r="BO185" s="149"/>
      <c r="BP185" s="149"/>
      <c r="BQ185" s="149"/>
      <c r="BR185" s="149"/>
      <c r="BS185" s="149"/>
      <c r="BT185" s="149"/>
      <c r="BU185" s="149"/>
      <c r="BV185" s="149"/>
      <c r="BW185" s="149"/>
      <c r="BX185" s="149"/>
      <c r="BY185" s="149"/>
      <c r="BZ185" s="149"/>
      <c r="CA185" s="149"/>
      <c r="CB185" s="149"/>
      <c r="CC185" s="149"/>
      <c r="CD185" s="149"/>
      <c r="CE185" s="149"/>
      <c r="CF185" s="149"/>
      <c r="CG185" s="149"/>
      <c r="CH185" s="149"/>
      <c r="CI185" s="149"/>
      <c r="CJ185" s="149"/>
      <c r="CK185" s="149"/>
      <c r="CL185" s="149"/>
      <c r="CM185" s="149"/>
      <c r="CN185" s="149"/>
      <c r="CO185" s="149"/>
      <c r="CP185" s="149"/>
      <c r="CQ185" s="149"/>
      <c r="CR185" s="149"/>
      <c r="CS185" s="149"/>
      <c r="CT185" s="149"/>
      <c r="CU185" s="149"/>
      <c r="CV185" s="149"/>
      <c r="CW185" s="149"/>
      <c r="CX185" s="149"/>
      <c r="CY185" s="149"/>
      <c r="CZ185" s="149"/>
      <c r="DA185" s="149"/>
      <c r="DB185" s="149"/>
      <c r="DC185" s="144"/>
    </row>
    <row r="186" spans="1:107">
      <c r="A186" s="157"/>
      <c r="B186" s="178"/>
      <c r="C186" s="178"/>
      <c r="D186" s="220"/>
      <c r="E186" s="178"/>
      <c r="F186" s="178"/>
      <c r="G186" s="178"/>
      <c r="H186" s="178"/>
      <c r="I186" s="221"/>
      <c r="J186" s="160"/>
      <c r="K186" s="148"/>
      <c r="L186" s="154"/>
      <c r="M186" s="154"/>
      <c r="N186" s="154"/>
      <c r="O186" s="148"/>
      <c r="P186" s="148"/>
      <c r="Q186" s="148"/>
      <c r="R186" s="149"/>
      <c r="S186" s="149"/>
      <c r="T186" s="149"/>
      <c r="U186" s="149"/>
      <c r="V186" s="149"/>
      <c r="W186" s="149"/>
      <c r="X186" s="149"/>
      <c r="Y186" s="149"/>
      <c r="Z186" s="149"/>
      <c r="AA186" s="149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  <c r="BI186" s="149"/>
      <c r="BJ186" s="149"/>
      <c r="BK186" s="149"/>
      <c r="BL186" s="149"/>
      <c r="BM186" s="149"/>
      <c r="BN186" s="149"/>
      <c r="BO186" s="149"/>
      <c r="BP186" s="149"/>
      <c r="BQ186" s="149"/>
      <c r="BR186" s="149"/>
      <c r="BS186" s="149"/>
      <c r="BT186" s="149"/>
      <c r="BU186" s="149"/>
      <c r="BV186" s="149"/>
      <c r="BW186" s="149"/>
      <c r="BX186" s="149"/>
      <c r="BY186" s="149"/>
      <c r="BZ186" s="149"/>
      <c r="CA186" s="149"/>
      <c r="CB186" s="149"/>
      <c r="CC186" s="149"/>
      <c r="CD186" s="149"/>
      <c r="CE186" s="149"/>
      <c r="CF186" s="149"/>
      <c r="CG186" s="149"/>
      <c r="CH186" s="149"/>
      <c r="CI186" s="149"/>
      <c r="CJ186" s="149"/>
      <c r="CK186" s="149"/>
      <c r="CL186" s="149"/>
      <c r="CM186" s="149"/>
      <c r="CN186" s="149"/>
      <c r="CO186" s="149"/>
      <c r="CP186" s="149"/>
      <c r="CQ186" s="149"/>
      <c r="CR186" s="149"/>
      <c r="CS186" s="149"/>
      <c r="CT186" s="149"/>
      <c r="CU186" s="149"/>
      <c r="CV186" s="149"/>
      <c r="CW186" s="149"/>
      <c r="CX186" s="149"/>
      <c r="CY186" s="149"/>
      <c r="CZ186" s="149"/>
      <c r="DA186" s="149"/>
      <c r="DB186" s="149"/>
      <c r="DC186" s="144"/>
    </row>
    <row r="187" spans="1:107">
      <c r="A187" s="157"/>
      <c r="B187" s="178"/>
      <c r="C187" s="178"/>
      <c r="D187" s="220"/>
      <c r="E187" s="178"/>
      <c r="F187" s="178"/>
      <c r="G187" s="178"/>
      <c r="H187" s="178"/>
      <c r="I187" s="221"/>
      <c r="J187" s="160"/>
      <c r="K187" s="148"/>
      <c r="L187" s="154"/>
      <c r="M187" s="154"/>
      <c r="N187" s="154"/>
      <c r="O187" s="148"/>
      <c r="P187" s="148"/>
      <c r="Q187" s="148"/>
      <c r="R187" s="149"/>
      <c r="S187" s="149"/>
      <c r="T187" s="149"/>
      <c r="U187" s="149"/>
      <c r="V187" s="149"/>
      <c r="W187" s="149"/>
      <c r="X187" s="149"/>
      <c r="Y187" s="149"/>
      <c r="Z187" s="149"/>
      <c r="AA187" s="149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  <c r="BI187" s="149"/>
      <c r="BJ187" s="149"/>
      <c r="BK187" s="149"/>
      <c r="BL187" s="149"/>
      <c r="BM187" s="149"/>
      <c r="BN187" s="149"/>
      <c r="BO187" s="149"/>
      <c r="BP187" s="149"/>
      <c r="BQ187" s="149"/>
      <c r="BR187" s="149"/>
      <c r="BS187" s="149"/>
      <c r="BT187" s="149"/>
      <c r="BU187" s="149"/>
      <c r="BV187" s="149"/>
      <c r="BW187" s="149"/>
      <c r="BX187" s="149"/>
      <c r="BY187" s="149"/>
      <c r="BZ187" s="149"/>
      <c r="CA187" s="149"/>
      <c r="CB187" s="149"/>
      <c r="CC187" s="149"/>
      <c r="CD187" s="149"/>
      <c r="CE187" s="149"/>
      <c r="CF187" s="149"/>
      <c r="CG187" s="149"/>
      <c r="CH187" s="149"/>
      <c r="CI187" s="149"/>
      <c r="CJ187" s="149"/>
      <c r="CK187" s="149"/>
      <c r="CL187" s="149"/>
      <c r="CM187" s="149"/>
      <c r="CN187" s="149"/>
      <c r="CO187" s="149"/>
      <c r="CP187" s="149"/>
      <c r="CQ187" s="149"/>
      <c r="CR187" s="149"/>
      <c r="CS187" s="149"/>
      <c r="CT187" s="149"/>
      <c r="CU187" s="149"/>
      <c r="CV187" s="149"/>
      <c r="CW187" s="149"/>
      <c r="CX187" s="149"/>
      <c r="CY187" s="149"/>
      <c r="CZ187" s="149"/>
      <c r="DA187" s="149"/>
      <c r="DB187" s="149"/>
      <c r="DC187" s="144"/>
    </row>
    <row r="188" spans="1:107">
      <c r="A188" s="157"/>
      <c r="B188" s="178"/>
      <c r="C188" s="178"/>
      <c r="D188" s="220"/>
      <c r="E188" s="178"/>
      <c r="F188" s="178"/>
      <c r="G188" s="178"/>
      <c r="H188" s="178"/>
      <c r="I188" s="221"/>
      <c r="J188" s="160"/>
      <c r="K188" s="148"/>
      <c r="L188" s="154"/>
      <c r="M188" s="154"/>
      <c r="N188" s="154"/>
      <c r="O188" s="148"/>
      <c r="P188" s="148"/>
      <c r="Q188" s="148"/>
      <c r="R188" s="149"/>
      <c r="S188" s="149"/>
      <c r="T188" s="149"/>
      <c r="U188" s="149"/>
      <c r="V188" s="149"/>
      <c r="W188" s="149"/>
      <c r="X188" s="149"/>
      <c r="Y188" s="149"/>
      <c r="Z188" s="149"/>
      <c r="AA188" s="149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  <c r="BI188" s="149"/>
      <c r="BJ188" s="149"/>
      <c r="BK188" s="149"/>
      <c r="BL188" s="149"/>
      <c r="BM188" s="149"/>
      <c r="BN188" s="149"/>
      <c r="BO188" s="149"/>
      <c r="BP188" s="149"/>
      <c r="BQ188" s="149"/>
      <c r="BR188" s="149"/>
      <c r="BS188" s="149"/>
      <c r="BT188" s="149"/>
      <c r="BU188" s="149"/>
      <c r="BV188" s="149"/>
      <c r="BW188" s="149"/>
      <c r="BX188" s="149"/>
      <c r="BY188" s="149"/>
      <c r="BZ188" s="149"/>
      <c r="CA188" s="149"/>
      <c r="CB188" s="149"/>
      <c r="CC188" s="149"/>
      <c r="CD188" s="149"/>
      <c r="CE188" s="149"/>
      <c r="CF188" s="149"/>
      <c r="CG188" s="149"/>
      <c r="CH188" s="149"/>
      <c r="CI188" s="149"/>
      <c r="CJ188" s="149"/>
      <c r="CK188" s="149"/>
      <c r="CL188" s="149"/>
      <c r="CM188" s="149"/>
      <c r="CN188" s="149"/>
      <c r="CO188" s="149"/>
      <c r="CP188" s="149"/>
      <c r="CQ188" s="149"/>
      <c r="CR188" s="149"/>
      <c r="CS188" s="149"/>
      <c r="CT188" s="149"/>
      <c r="CU188" s="149"/>
      <c r="CV188" s="149"/>
      <c r="CW188" s="149"/>
      <c r="CX188" s="149"/>
      <c r="CY188" s="149"/>
      <c r="CZ188" s="149"/>
      <c r="DA188" s="149"/>
      <c r="DB188" s="149"/>
      <c r="DC188" s="144"/>
    </row>
    <row r="189" spans="1:107">
      <c r="A189" s="157"/>
      <c r="B189" s="178"/>
      <c r="C189" s="178"/>
      <c r="D189" s="220"/>
      <c r="E189" s="178"/>
      <c r="F189" s="178"/>
      <c r="G189" s="178"/>
      <c r="H189" s="178"/>
      <c r="I189" s="221"/>
      <c r="J189" s="160"/>
      <c r="K189" s="148"/>
      <c r="L189" s="154"/>
      <c r="M189" s="154"/>
      <c r="N189" s="154"/>
      <c r="O189" s="148"/>
      <c r="P189" s="148"/>
      <c r="Q189" s="148"/>
      <c r="R189" s="149"/>
      <c r="S189" s="149"/>
      <c r="T189" s="149"/>
      <c r="U189" s="149"/>
      <c r="V189" s="149"/>
      <c r="W189" s="149"/>
      <c r="X189" s="149"/>
      <c r="Y189" s="149"/>
      <c r="Z189" s="149"/>
      <c r="AA189" s="149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49"/>
      <c r="BI189" s="149"/>
      <c r="BJ189" s="149"/>
      <c r="BK189" s="149"/>
      <c r="BL189" s="149"/>
      <c r="BM189" s="149"/>
      <c r="BN189" s="149"/>
      <c r="BO189" s="149"/>
      <c r="BP189" s="149"/>
      <c r="BQ189" s="149"/>
      <c r="BR189" s="149"/>
      <c r="BS189" s="149"/>
      <c r="BT189" s="149"/>
      <c r="BU189" s="149"/>
      <c r="BV189" s="149"/>
      <c r="BW189" s="149"/>
      <c r="BX189" s="149"/>
      <c r="BY189" s="149"/>
      <c r="BZ189" s="149"/>
      <c r="CA189" s="149"/>
      <c r="CB189" s="149"/>
      <c r="CC189" s="149"/>
      <c r="CD189" s="149"/>
      <c r="CE189" s="149"/>
      <c r="CF189" s="149"/>
      <c r="CG189" s="149"/>
      <c r="CH189" s="149"/>
      <c r="CI189" s="149"/>
      <c r="CJ189" s="149"/>
      <c r="CK189" s="149"/>
      <c r="CL189" s="149"/>
      <c r="CM189" s="149"/>
      <c r="CN189" s="149"/>
      <c r="CO189" s="149"/>
      <c r="CP189" s="149"/>
      <c r="CQ189" s="149"/>
      <c r="CR189" s="149"/>
      <c r="CS189" s="149"/>
      <c r="CT189" s="149"/>
      <c r="CU189" s="149"/>
      <c r="CV189" s="149"/>
      <c r="CW189" s="149"/>
      <c r="CX189" s="149"/>
      <c r="CY189" s="149"/>
      <c r="CZ189" s="149"/>
      <c r="DA189" s="149"/>
      <c r="DB189" s="149"/>
      <c r="DC189" s="144"/>
    </row>
    <row r="190" spans="1:107">
      <c r="A190" s="157"/>
      <c r="B190" s="178"/>
      <c r="C190" s="178"/>
      <c r="D190" s="220"/>
      <c r="E190" s="178"/>
      <c r="F190" s="178"/>
      <c r="G190" s="178"/>
      <c r="H190" s="178"/>
      <c r="I190" s="221"/>
      <c r="J190" s="160"/>
      <c r="K190" s="148"/>
      <c r="L190" s="154"/>
      <c r="M190" s="154"/>
      <c r="N190" s="154"/>
      <c r="O190" s="148"/>
      <c r="P190" s="148"/>
      <c r="Q190" s="148"/>
      <c r="R190" s="149"/>
      <c r="S190" s="149"/>
      <c r="T190" s="149"/>
      <c r="U190" s="149"/>
      <c r="V190" s="149"/>
      <c r="W190" s="149"/>
      <c r="X190" s="149"/>
      <c r="Y190" s="149"/>
      <c r="Z190" s="149"/>
      <c r="AA190" s="149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  <c r="BI190" s="149"/>
      <c r="BJ190" s="149"/>
      <c r="BK190" s="149"/>
      <c r="BL190" s="149"/>
      <c r="BM190" s="149"/>
      <c r="BN190" s="149"/>
      <c r="BO190" s="149"/>
      <c r="BP190" s="149"/>
      <c r="BQ190" s="149"/>
      <c r="BR190" s="149"/>
      <c r="BS190" s="149"/>
      <c r="BT190" s="149"/>
      <c r="BU190" s="149"/>
      <c r="BV190" s="149"/>
      <c r="BW190" s="149"/>
      <c r="BX190" s="149"/>
      <c r="BY190" s="149"/>
      <c r="BZ190" s="149"/>
      <c r="CA190" s="149"/>
      <c r="CB190" s="149"/>
      <c r="CC190" s="149"/>
      <c r="CD190" s="149"/>
      <c r="CE190" s="149"/>
      <c r="CF190" s="149"/>
      <c r="CG190" s="149"/>
      <c r="CH190" s="149"/>
      <c r="CI190" s="149"/>
      <c r="CJ190" s="149"/>
      <c r="CK190" s="149"/>
      <c r="CL190" s="149"/>
      <c r="CM190" s="149"/>
      <c r="CN190" s="149"/>
      <c r="CO190" s="149"/>
      <c r="CP190" s="149"/>
      <c r="CQ190" s="149"/>
      <c r="CR190" s="149"/>
      <c r="CS190" s="149"/>
      <c r="CT190" s="149"/>
      <c r="CU190" s="149"/>
      <c r="CV190" s="149"/>
      <c r="CW190" s="149"/>
      <c r="CX190" s="149"/>
      <c r="CY190" s="149"/>
      <c r="CZ190" s="149"/>
      <c r="DA190" s="149"/>
      <c r="DB190" s="149"/>
      <c r="DC190" s="144"/>
    </row>
    <row r="191" spans="1:107">
      <c r="A191" s="157"/>
      <c r="B191" s="178"/>
      <c r="C191" s="178"/>
      <c r="D191" s="220"/>
      <c r="E191" s="178"/>
      <c r="F191" s="178"/>
      <c r="G191" s="178"/>
      <c r="H191" s="178"/>
      <c r="I191" s="221"/>
      <c r="J191" s="160"/>
      <c r="K191" s="148"/>
      <c r="L191" s="154"/>
      <c r="M191" s="154"/>
      <c r="N191" s="154"/>
      <c r="O191" s="148"/>
      <c r="P191" s="148"/>
      <c r="Q191" s="148"/>
      <c r="R191" s="149"/>
      <c r="S191" s="149"/>
      <c r="T191" s="149"/>
      <c r="U191" s="149"/>
      <c r="V191" s="149"/>
      <c r="W191" s="149"/>
      <c r="X191" s="149"/>
      <c r="Y191" s="149"/>
      <c r="Z191" s="149"/>
      <c r="AA191" s="149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49"/>
      <c r="BI191" s="149"/>
      <c r="BJ191" s="149"/>
      <c r="BK191" s="149"/>
      <c r="BL191" s="149"/>
      <c r="BM191" s="149"/>
      <c r="BN191" s="149"/>
      <c r="BO191" s="149"/>
      <c r="BP191" s="149"/>
      <c r="BQ191" s="149"/>
      <c r="BR191" s="149"/>
      <c r="BS191" s="149"/>
      <c r="BT191" s="149"/>
      <c r="BU191" s="149"/>
      <c r="BV191" s="149"/>
      <c r="BW191" s="149"/>
      <c r="BX191" s="149"/>
      <c r="BY191" s="149"/>
      <c r="BZ191" s="149"/>
      <c r="CA191" s="149"/>
      <c r="CB191" s="149"/>
      <c r="CC191" s="149"/>
      <c r="CD191" s="149"/>
      <c r="CE191" s="149"/>
      <c r="CF191" s="149"/>
      <c r="CG191" s="149"/>
      <c r="CH191" s="149"/>
      <c r="CI191" s="149"/>
      <c r="CJ191" s="149"/>
      <c r="CK191" s="149"/>
      <c r="CL191" s="149"/>
      <c r="CM191" s="149"/>
      <c r="CN191" s="149"/>
      <c r="CO191" s="149"/>
      <c r="CP191" s="149"/>
      <c r="CQ191" s="149"/>
      <c r="CR191" s="149"/>
      <c r="CS191" s="149"/>
      <c r="CT191" s="149"/>
      <c r="CU191" s="149"/>
      <c r="CV191" s="149"/>
      <c r="CW191" s="149"/>
      <c r="CX191" s="149"/>
      <c r="CY191" s="149"/>
      <c r="CZ191" s="149"/>
      <c r="DA191" s="149"/>
      <c r="DB191" s="149"/>
      <c r="DC191" s="144"/>
    </row>
    <row r="192" spans="1:107">
      <c r="A192" s="157"/>
      <c r="B192" s="178"/>
      <c r="C192" s="178"/>
      <c r="D192" s="220"/>
      <c r="E192" s="178"/>
      <c r="F192" s="178"/>
      <c r="G192" s="178"/>
      <c r="H192" s="178"/>
      <c r="I192" s="221"/>
      <c r="J192" s="160"/>
      <c r="K192" s="148"/>
      <c r="L192" s="154"/>
      <c r="M192" s="154"/>
      <c r="N192" s="154"/>
      <c r="O192" s="148"/>
      <c r="P192" s="148"/>
      <c r="Q192" s="148"/>
      <c r="R192" s="149"/>
      <c r="S192" s="149"/>
      <c r="T192" s="149"/>
      <c r="U192" s="149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  <c r="BI192" s="149"/>
      <c r="BJ192" s="149"/>
      <c r="BK192" s="149"/>
      <c r="BL192" s="149"/>
      <c r="BM192" s="149"/>
      <c r="BN192" s="149"/>
      <c r="BO192" s="149"/>
      <c r="BP192" s="149"/>
      <c r="BQ192" s="149"/>
      <c r="BR192" s="149"/>
      <c r="BS192" s="149"/>
      <c r="BT192" s="149"/>
      <c r="BU192" s="149"/>
      <c r="BV192" s="149"/>
      <c r="BW192" s="149"/>
      <c r="BX192" s="149"/>
      <c r="BY192" s="149"/>
      <c r="BZ192" s="149"/>
      <c r="CA192" s="149"/>
      <c r="CB192" s="149"/>
      <c r="CC192" s="149"/>
      <c r="CD192" s="149"/>
      <c r="CE192" s="149"/>
      <c r="CF192" s="149"/>
      <c r="CG192" s="149"/>
      <c r="CH192" s="149"/>
      <c r="CI192" s="149"/>
      <c r="CJ192" s="149"/>
      <c r="CK192" s="149"/>
      <c r="CL192" s="149"/>
      <c r="CM192" s="149"/>
      <c r="CN192" s="149"/>
      <c r="CO192" s="149"/>
      <c r="CP192" s="149"/>
      <c r="CQ192" s="149"/>
      <c r="CR192" s="149"/>
      <c r="CS192" s="149"/>
      <c r="CT192" s="149"/>
      <c r="CU192" s="149"/>
      <c r="CV192" s="149"/>
      <c r="CW192" s="149"/>
      <c r="CX192" s="149"/>
      <c r="CY192" s="149"/>
      <c r="CZ192" s="149"/>
      <c r="DA192" s="149"/>
      <c r="DB192" s="149"/>
      <c r="DC192" s="144"/>
    </row>
    <row r="193" spans="1:107">
      <c r="A193" s="157"/>
      <c r="B193" s="178"/>
      <c r="C193" s="178"/>
      <c r="D193" s="220"/>
      <c r="E193" s="178"/>
      <c r="F193" s="178"/>
      <c r="G193" s="178"/>
      <c r="H193" s="178"/>
      <c r="I193" s="221"/>
      <c r="J193" s="160"/>
      <c r="K193" s="148"/>
      <c r="L193" s="154"/>
      <c r="M193" s="154"/>
      <c r="N193" s="154"/>
      <c r="O193" s="148"/>
      <c r="P193" s="148"/>
      <c r="Q193" s="148"/>
      <c r="R193" s="149"/>
      <c r="S193" s="149"/>
      <c r="T193" s="149"/>
      <c r="U193" s="149"/>
      <c r="V193" s="149"/>
      <c r="W193" s="149"/>
      <c r="X193" s="149"/>
      <c r="Y193" s="149"/>
      <c r="Z193" s="149"/>
      <c r="AA193" s="149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49"/>
      <c r="BI193" s="149"/>
      <c r="BJ193" s="149"/>
      <c r="BK193" s="149"/>
      <c r="BL193" s="149"/>
      <c r="BM193" s="149"/>
      <c r="BN193" s="149"/>
      <c r="BO193" s="149"/>
      <c r="BP193" s="149"/>
      <c r="BQ193" s="149"/>
      <c r="BR193" s="149"/>
      <c r="BS193" s="149"/>
      <c r="BT193" s="149"/>
      <c r="BU193" s="149"/>
      <c r="BV193" s="149"/>
      <c r="BW193" s="149"/>
      <c r="BX193" s="149"/>
      <c r="BY193" s="149"/>
      <c r="BZ193" s="149"/>
      <c r="CA193" s="149"/>
      <c r="CB193" s="149"/>
      <c r="CC193" s="149"/>
      <c r="CD193" s="149"/>
      <c r="CE193" s="149"/>
      <c r="CF193" s="149"/>
      <c r="CG193" s="149"/>
      <c r="CH193" s="149"/>
      <c r="CI193" s="149"/>
      <c r="CJ193" s="149"/>
      <c r="CK193" s="149"/>
      <c r="CL193" s="149"/>
      <c r="CM193" s="149"/>
      <c r="CN193" s="149"/>
      <c r="CO193" s="149"/>
      <c r="CP193" s="149"/>
      <c r="CQ193" s="149"/>
      <c r="CR193" s="149"/>
      <c r="CS193" s="149"/>
      <c r="CT193" s="149"/>
      <c r="CU193" s="149"/>
      <c r="CV193" s="149"/>
      <c r="CW193" s="149"/>
      <c r="CX193" s="149"/>
      <c r="CY193" s="149"/>
      <c r="CZ193" s="149"/>
      <c r="DA193" s="149"/>
      <c r="DB193" s="149"/>
      <c r="DC193" s="144"/>
    </row>
    <row r="194" spans="1:107">
      <c r="A194" s="157"/>
      <c r="B194" s="178"/>
      <c r="C194" s="178"/>
      <c r="D194" s="220"/>
      <c r="E194" s="178"/>
      <c r="F194" s="178"/>
      <c r="G194" s="178"/>
      <c r="H194" s="178"/>
      <c r="I194" s="221"/>
      <c r="J194" s="160"/>
      <c r="K194" s="148"/>
      <c r="L194" s="154"/>
      <c r="M194" s="154"/>
      <c r="N194" s="154"/>
      <c r="O194" s="148"/>
      <c r="P194" s="148"/>
      <c r="Q194" s="148"/>
      <c r="R194" s="149"/>
      <c r="S194" s="149"/>
      <c r="T194" s="149"/>
      <c r="U194" s="149"/>
      <c r="V194" s="149"/>
      <c r="W194" s="149"/>
      <c r="X194" s="149"/>
      <c r="Y194" s="149"/>
      <c r="Z194" s="149"/>
      <c r="AA194" s="149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  <c r="BI194" s="149"/>
      <c r="BJ194" s="149"/>
      <c r="BK194" s="149"/>
      <c r="BL194" s="149"/>
      <c r="BM194" s="149"/>
      <c r="BN194" s="149"/>
      <c r="BO194" s="149"/>
      <c r="BP194" s="149"/>
      <c r="BQ194" s="149"/>
      <c r="BR194" s="149"/>
      <c r="BS194" s="149"/>
      <c r="BT194" s="149"/>
      <c r="BU194" s="149"/>
      <c r="BV194" s="149"/>
      <c r="BW194" s="149"/>
      <c r="BX194" s="149"/>
      <c r="BY194" s="149"/>
      <c r="BZ194" s="149"/>
      <c r="CA194" s="149"/>
      <c r="CB194" s="149"/>
      <c r="CC194" s="149"/>
      <c r="CD194" s="149"/>
      <c r="CE194" s="149"/>
      <c r="CF194" s="149"/>
      <c r="CG194" s="149"/>
      <c r="CH194" s="149"/>
      <c r="CI194" s="149"/>
      <c r="CJ194" s="149"/>
      <c r="CK194" s="149"/>
      <c r="CL194" s="149"/>
      <c r="CM194" s="149"/>
      <c r="CN194" s="149"/>
      <c r="CO194" s="149"/>
      <c r="CP194" s="149"/>
      <c r="CQ194" s="149"/>
      <c r="CR194" s="149"/>
      <c r="CS194" s="149"/>
      <c r="CT194" s="149"/>
      <c r="CU194" s="149"/>
      <c r="CV194" s="149"/>
      <c r="CW194" s="149"/>
      <c r="CX194" s="149"/>
      <c r="CY194" s="149"/>
      <c r="CZ194" s="149"/>
      <c r="DA194" s="149"/>
      <c r="DB194" s="149"/>
      <c r="DC194" s="144"/>
    </row>
    <row r="195" spans="1:107">
      <c r="A195" s="157"/>
      <c r="B195" s="178"/>
      <c r="C195" s="178"/>
      <c r="D195" s="220"/>
      <c r="E195" s="178"/>
      <c r="F195" s="178"/>
      <c r="G195" s="178"/>
      <c r="H195" s="178"/>
      <c r="I195" s="221"/>
      <c r="J195" s="160"/>
      <c r="K195" s="148"/>
      <c r="L195" s="154"/>
      <c r="M195" s="154"/>
      <c r="N195" s="154"/>
      <c r="O195" s="148"/>
      <c r="P195" s="148"/>
      <c r="Q195" s="148"/>
      <c r="R195" s="149"/>
      <c r="S195" s="149"/>
      <c r="T195" s="149"/>
      <c r="U195" s="149"/>
      <c r="V195" s="149"/>
      <c r="W195" s="149"/>
      <c r="X195" s="149"/>
      <c r="Y195" s="149"/>
      <c r="Z195" s="149"/>
      <c r="AA195" s="149"/>
      <c r="AB195" s="149"/>
      <c r="AC195" s="149"/>
      <c r="AD195" s="149"/>
      <c r="AE195" s="149"/>
      <c r="AF195" s="149"/>
      <c r="AG195" s="149"/>
      <c r="AH195" s="149"/>
      <c r="AI195" s="149"/>
      <c r="AJ195" s="149"/>
      <c r="AK195" s="149"/>
      <c r="AL195" s="149"/>
      <c r="AM195" s="149"/>
      <c r="AN195" s="149"/>
      <c r="AO195" s="149"/>
      <c r="AP195" s="149"/>
      <c r="AQ195" s="149"/>
      <c r="AR195" s="149"/>
      <c r="AS195" s="149"/>
      <c r="AT195" s="149"/>
      <c r="AU195" s="149"/>
      <c r="AV195" s="149"/>
      <c r="AW195" s="149"/>
      <c r="AX195" s="149"/>
      <c r="AY195" s="149"/>
      <c r="AZ195" s="149"/>
      <c r="BA195" s="149"/>
      <c r="BB195" s="149"/>
      <c r="BC195" s="149"/>
      <c r="BD195" s="149"/>
      <c r="BE195" s="149"/>
      <c r="BF195" s="149"/>
      <c r="BG195" s="149"/>
      <c r="BH195" s="149"/>
      <c r="BI195" s="149"/>
      <c r="BJ195" s="149"/>
      <c r="BK195" s="149"/>
      <c r="BL195" s="149"/>
      <c r="BM195" s="149"/>
      <c r="BN195" s="149"/>
      <c r="BO195" s="149"/>
      <c r="BP195" s="149"/>
      <c r="BQ195" s="149"/>
      <c r="BR195" s="149"/>
      <c r="BS195" s="149"/>
      <c r="BT195" s="149"/>
      <c r="BU195" s="149"/>
      <c r="BV195" s="149"/>
      <c r="BW195" s="149"/>
      <c r="BX195" s="149"/>
      <c r="BY195" s="149"/>
      <c r="BZ195" s="149"/>
      <c r="CA195" s="149"/>
      <c r="CB195" s="149"/>
      <c r="CC195" s="149"/>
      <c r="CD195" s="149"/>
      <c r="CE195" s="149"/>
      <c r="CF195" s="149"/>
      <c r="CG195" s="149"/>
      <c r="CH195" s="149"/>
      <c r="CI195" s="149"/>
      <c r="CJ195" s="149"/>
      <c r="CK195" s="149"/>
      <c r="CL195" s="149"/>
      <c r="CM195" s="149"/>
      <c r="CN195" s="149"/>
      <c r="CO195" s="149"/>
      <c r="CP195" s="149"/>
      <c r="CQ195" s="149"/>
      <c r="CR195" s="149"/>
      <c r="CS195" s="149"/>
      <c r="CT195" s="149"/>
      <c r="CU195" s="149"/>
      <c r="CV195" s="149"/>
      <c r="CW195" s="149"/>
      <c r="CX195" s="149"/>
      <c r="CY195" s="149"/>
      <c r="CZ195" s="149"/>
      <c r="DA195" s="149"/>
      <c r="DB195" s="149"/>
      <c r="DC195" s="144"/>
    </row>
    <row r="196" spans="1:107">
      <c r="A196" s="157"/>
      <c r="B196" s="178"/>
      <c r="C196" s="178"/>
      <c r="D196" s="220"/>
      <c r="E196" s="178"/>
      <c r="F196" s="178"/>
      <c r="G196" s="178"/>
      <c r="H196" s="178"/>
      <c r="I196" s="221"/>
      <c r="J196" s="160"/>
      <c r="K196" s="148"/>
      <c r="L196" s="154"/>
      <c r="M196" s="154"/>
      <c r="N196" s="154"/>
      <c r="O196" s="148"/>
      <c r="P196" s="148"/>
      <c r="Q196" s="148"/>
      <c r="R196" s="149"/>
      <c r="S196" s="149"/>
      <c r="T196" s="149"/>
      <c r="U196" s="149"/>
      <c r="V196" s="149"/>
      <c r="W196" s="149"/>
      <c r="X196" s="149"/>
      <c r="Y196" s="149"/>
      <c r="Z196" s="149"/>
      <c r="AA196" s="149"/>
      <c r="AB196" s="149"/>
      <c r="AC196" s="149"/>
      <c r="AD196" s="149"/>
      <c r="AE196" s="149"/>
      <c r="AF196" s="149"/>
      <c r="AG196" s="149"/>
      <c r="AH196" s="149"/>
      <c r="AI196" s="149"/>
      <c r="AJ196" s="149"/>
      <c r="AK196" s="149"/>
      <c r="AL196" s="149"/>
      <c r="AM196" s="149"/>
      <c r="AN196" s="149"/>
      <c r="AO196" s="149"/>
      <c r="AP196" s="149"/>
      <c r="AQ196" s="149"/>
      <c r="AR196" s="149"/>
      <c r="AS196" s="149"/>
      <c r="AT196" s="149"/>
      <c r="AU196" s="149"/>
      <c r="AV196" s="149"/>
      <c r="AW196" s="149"/>
      <c r="AX196" s="149"/>
      <c r="AY196" s="149"/>
      <c r="AZ196" s="149"/>
      <c r="BA196" s="149"/>
      <c r="BB196" s="149"/>
      <c r="BC196" s="149"/>
      <c r="BD196" s="149"/>
      <c r="BE196" s="149"/>
      <c r="BF196" s="149"/>
      <c r="BG196" s="149"/>
      <c r="BH196" s="149"/>
      <c r="BI196" s="149"/>
      <c r="BJ196" s="149"/>
      <c r="BK196" s="149"/>
      <c r="BL196" s="149"/>
      <c r="BM196" s="149"/>
      <c r="BN196" s="149"/>
      <c r="BO196" s="149"/>
      <c r="BP196" s="149"/>
      <c r="BQ196" s="149"/>
      <c r="BR196" s="149"/>
      <c r="BS196" s="149"/>
      <c r="BT196" s="149"/>
      <c r="BU196" s="149"/>
      <c r="BV196" s="149"/>
      <c r="BW196" s="149"/>
      <c r="BX196" s="149"/>
      <c r="BY196" s="149"/>
      <c r="BZ196" s="149"/>
      <c r="CA196" s="149"/>
      <c r="CB196" s="149"/>
      <c r="CC196" s="149"/>
      <c r="CD196" s="149"/>
      <c r="CE196" s="149"/>
      <c r="CF196" s="149"/>
      <c r="CG196" s="149"/>
      <c r="CH196" s="149"/>
      <c r="CI196" s="149"/>
      <c r="CJ196" s="149"/>
      <c r="CK196" s="149"/>
      <c r="CL196" s="149"/>
      <c r="CM196" s="149"/>
      <c r="CN196" s="149"/>
      <c r="CO196" s="149"/>
      <c r="CP196" s="149"/>
      <c r="CQ196" s="149"/>
      <c r="CR196" s="149"/>
      <c r="CS196" s="149"/>
      <c r="CT196" s="149"/>
      <c r="CU196" s="149"/>
      <c r="CV196" s="149"/>
      <c r="CW196" s="149"/>
      <c r="CX196" s="149"/>
      <c r="CY196" s="149"/>
      <c r="CZ196" s="149"/>
      <c r="DA196" s="149"/>
      <c r="DB196" s="149"/>
      <c r="DC196" s="144"/>
    </row>
    <row r="197" spans="1:107">
      <c r="A197" s="157"/>
      <c r="B197" s="178"/>
      <c r="C197" s="178"/>
      <c r="D197" s="220"/>
      <c r="E197" s="178"/>
      <c r="F197" s="178"/>
      <c r="G197" s="178"/>
      <c r="H197" s="178"/>
      <c r="I197" s="221"/>
      <c r="J197" s="160"/>
      <c r="K197" s="148"/>
      <c r="L197" s="154"/>
      <c r="M197" s="154"/>
      <c r="N197" s="154"/>
      <c r="O197" s="148"/>
      <c r="P197" s="148"/>
      <c r="Q197" s="148"/>
      <c r="R197" s="149"/>
      <c r="S197" s="149"/>
      <c r="T197" s="149"/>
      <c r="U197" s="149"/>
      <c r="V197" s="149"/>
      <c r="W197" s="149"/>
      <c r="X197" s="149"/>
      <c r="Y197" s="149"/>
      <c r="Z197" s="149"/>
      <c r="AA197" s="149"/>
      <c r="AB197" s="149"/>
      <c r="AC197" s="149"/>
      <c r="AD197" s="149"/>
      <c r="AE197" s="149"/>
      <c r="AF197" s="149"/>
      <c r="AG197" s="149"/>
      <c r="AH197" s="149"/>
      <c r="AI197" s="149"/>
      <c r="AJ197" s="149"/>
      <c r="AK197" s="149"/>
      <c r="AL197" s="149"/>
      <c r="AM197" s="149"/>
      <c r="AN197" s="149"/>
      <c r="AO197" s="149"/>
      <c r="AP197" s="149"/>
      <c r="AQ197" s="149"/>
      <c r="AR197" s="149"/>
      <c r="AS197" s="149"/>
      <c r="AT197" s="149"/>
      <c r="AU197" s="149"/>
      <c r="AV197" s="149"/>
      <c r="AW197" s="149"/>
      <c r="AX197" s="149"/>
      <c r="AY197" s="149"/>
      <c r="AZ197" s="149"/>
      <c r="BA197" s="149"/>
      <c r="BB197" s="149"/>
      <c r="BC197" s="149"/>
      <c r="BD197" s="149"/>
      <c r="BE197" s="149"/>
      <c r="BF197" s="149"/>
      <c r="BG197" s="149"/>
      <c r="BH197" s="149"/>
      <c r="BI197" s="149"/>
      <c r="BJ197" s="149"/>
      <c r="BK197" s="149"/>
      <c r="BL197" s="149"/>
      <c r="BM197" s="149"/>
      <c r="BN197" s="149"/>
      <c r="BO197" s="149"/>
      <c r="BP197" s="149"/>
      <c r="BQ197" s="149"/>
      <c r="BR197" s="149"/>
      <c r="BS197" s="149"/>
      <c r="BT197" s="149"/>
      <c r="BU197" s="149"/>
      <c r="BV197" s="149"/>
      <c r="BW197" s="149"/>
      <c r="BX197" s="149"/>
      <c r="BY197" s="149"/>
      <c r="BZ197" s="149"/>
      <c r="CA197" s="149"/>
      <c r="CB197" s="149"/>
      <c r="CC197" s="149"/>
      <c r="CD197" s="149"/>
      <c r="CE197" s="149"/>
      <c r="CF197" s="149"/>
      <c r="CG197" s="149"/>
      <c r="CH197" s="149"/>
      <c r="CI197" s="149"/>
      <c r="CJ197" s="149"/>
      <c r="CK197" s="149"/>
      <c r="CL197" s="149"/>
      <c r="CM197" s="149"/>
      <c r="CN197" s="149"/>
      <c r="CO197" s="149"/>
      <c r="CP197" s="149"/>
      <c r="CQ197" s="149"/>
      <c r="CR197" s="149"/>
      <c r="CS197" s="149"/>
      <c r="CT197" s="149"/>
      <c r="CU197" s="149"/>
      <c r="CV197" s="149"/>
      <c r="CW197" s="149"/>
      <c r="CX197" s="149"/>
      <c r="CY197" s="149"/>
      <c r="CZ197" s="149"/>
      <c r="DA197" s="149"/>
      <c r="DB197" s="149"/>
      <c r="DC197" s="144"/>
    </row>
    <row r="198" spans="1:107">
      <c r="A198" s="157"/>
      <c r="B198" s="178"/>
      <c r="C198" s="178"/>
      <c r="D198" s="220"/>
      <c r="E198" s="178"/>
      <c r="F198" s="178"/>
      <c r="G198" s="178"/>
      <c r="H198" s="178"/>
      <c r="I198" s="221"/>
      <c r="J198" s="160"/>
      <c r="K198" s="148"/>
      <c r="L198" s="154"/>
      <c r="M198" s="154"/>
      <c r="N198" s="154"/>
      <c r="O198" s="148"/>
      <c r="P198" s="148"/>
      <c r="Q198" s="148"/>
      <c r="R198" s="149"/>
      <c r="S198" s="149"/>
      <c r="T198" s="149"/>
      <c r="U198" s="149"/>
      <c r="V198" s="149"/>
      <c r="W198" s="149"/>
      <c r="X198" s="149"/>
      <c r="Y198" s="149"/>
      <c r="Z198" s="149"/>
      <c r="AA198" s="149"/>
      <c r="AB198" s="149"/>
      <c r="AC198" s="149"/>
      <c r="AD198" s="149"/>
      <c r="AE198" s="149"/>
      <c r="AF198" s="149"/>
      <c r="AG198" s="149"/>
      <c r="AH198" s="149"/>
      <c r="AI198" s="149"/>
      <c r="AJ198" s="149"/>
      <c r="AK198" s="149"/>
      <c r="AL198" s="149"/>
      <c r="AM198" s="149"/>
      <c r="AN198" s="149"/>
      <c r="AO198" s="149"/>
      <c r="AP198" s="149"/>
      <c r="AQ198" s="149"/>
      <c r="AR198" s="149"/>
      <c r="AS198" s="149"/>
      <c r="AT198" s="149"/>
      <c r="AU198" s="149"/>
      <c r="AV198" s="149"/>
      <c r="AW198" s="149"/>
      <c r="AX198" s="149"/>
      <c r="AY198" s="149"/>
      <c r="AZ198" s="149"/>
      <c r="BA198" s="149"/>
      <c r="BB198" s="149"/>
      <c r="BC198" s="149"/>
      <c r="BD198" s="149"/>
      <c r="BE198" s="149"/>
      <c r="BF198" s="149"/>
      <c r="BG198" s="149"/>
      <c r="BH198" s="149"/>
      <c r="BI198" s="149"/>
      <c r="BJ198" s="149"/>
      <c r="BK198" s="149"/>
      <c r="BL198" s="149"/>
      <c r="BM198" s="149"/>
      <c r="BN198" s="149"/>
      <c r="BO198" s="149"/>
      <c r="BP198" s="149"/>
      <c r="BQ198" s="149"/>
      <c r="BR198" s="149"/>
      <c r="BS198" s="149"/>
      <c r="BT198" s="149"/>
      <c r="BU198" s="149"/>
      <c r="BV198" s="149"/>
      <c r="BW198" s="149"/>
      <c r="BX198" s="149"/>
      <c r="BY198" s="149"/>
      <c r="BZ198" s="149"/>
      <c r="CA198" s="149"/>
      <c r="CB198" s="149"/>
      <c r="CC198" s="149"/>
      <c r="CD198" s="149"/>
      <c r="CE198" s="149"/>
      <c r="CF198" s="149"/>
      <c r="CG198" s="149"/>
      <c r="CH198" s="149"/>
      <c r="CI198" s="149"/>
      <c r="CJ198" s="149"/>
      <c r="CK198" s="149"/>
      <c r="CL198" s="149"/>
      <c r="CM198" s="149"/>
      <c r="CN198" s="149"/>
      <c r="CO198" s="149"/>
      <c r="CP198" s="149"/>
      <c r="CQ198" s="149"/>
      <c r="CR198" s="149"/>
      <c r="CS198" s="149"/>
      <c r="CT198" s="149"/>
      <c r="CU198" s="149"/>
      <c r="CV198" s="149"/>
      <c r="CW198" s="149"/>
      <c r="CX198" s="149"/>
      <c r="CY198" s="149"/>
      <c r="CZ198" s="149"/>
      <c r="DA198" s="149"/>
      <c r="DB198" s="149"/>
      <c r="DC198" s="144"/>
    </row>
    <row r="199" spans="1:107">
      <c r="A199" s="157"/>
      <c r="B199" s="178"/>
      <c r="C199" s="178"/>
      <c r="D199" s="220"/>
      <c r="E199" s="178"/>
      <c r="F199" s="178"/>
      <c r="G199" s="178"/>
      <c r="H199" s="178"/>
      <c r="I199" s="221"/>
      <c r="J199" s="160"/>
      <c r="K199" s="148"/>
      <c r="L199" s="154"/>
      <c r="M199" s="154"/>
      <c r="N199" s="154"/>
      <c r="O199" s="148"/>
      <c r="P199" s="148"/>
      <c r="Q199" s="148"/>
      <c r="R199" s="149"/>
      <c r="S199" s="149"/>
      <c r="T199" s="149"/>
      <c r="U199" s="149"/>
      <c r="V199" s="149"/>
      <c r="W199" s="149"/>
      <c r="X199" s="149"/>
      <c r="Y199" s="149"/>
      <c r="Z199" s="149"/>
      <c r="AA199" s="149"/>
      <c r="AB199" s="149"/>
      <c r="AC199" s="149"/>
      <c r="AD199" s="149"/>
      <c r="AE199" s="149"/>
      <c r="AF199" s="149"/>
      <c r="AG199" s="149"/>
      <c r="AH199" s="149"/>
      <c r="AI199" s="149"/>
      <c r="AJ199" s="149"/>
      <c r="AK199" s="149"/>
      <c r="AL199" s="149"/>
      <c r="AM199" s="149"/>
      <c r="AN199" s="149"/>
      <c r="AO199" s="149"/>
      <c r="AP199" s="149"/>
      <c r="AQ199" s="149"/>
      <c r="AR199" s="149"/>
      <c r="AS199" s="149"/>
      <c r="AT199" s="149"/>
      <c r="AU199" s="149"/>
      <c r="AV199" s="149"/>
      <c r="AW199" s="149"/>
      <c r="AX199" s="149"/>
      <c r="AY199" s="149"/>
      <c r="AZ199" s="149"/>
      <c r="BA199" s="149"/>
      <c r="BB199" s="149"/>
      <c r="BC199" s="149"/>
      <c r="BD199" s="149"/>
      <c r="BE199" s="149"/>
      <c r="BF199" s="149"/>
      <c r="BG199" s="149"/>
      <c r="BH199" s="149"/>
      <c r="BI199" s="149"/>
      <c r="BJ199" s="149"/>
      <c r="BK199" s="149"/>
      <c r="BL199" s="149"/>
      <c r="BM199" s="149"/>
      <c r="BN199" s="149"/>
      <c r="BO199" s="149"/>
      <c r="BP199" s="149"/>
      <c r="BQ199" s="149"/>
      <c r="BR199" s="149"/>
      <c r="BS199" s="149"/>
      <c r="BT199" s="149"/>
      <c r="BU199" s="149"/>
      <c r="BV199" s="149"/>
      <c r="BW199" s="149"/>
      <c r="BX199" s="149"/>
      <c r="BY199" s="149"/>
      <c r="BZ199" s="149"/>
      <c r="CA199" s="149"/>
      <c r="CB199" s="149"/>
      <c r="CC199" s="149"/>
      <c r="CD199" s="149"/>
      <c r="CE199" s="149"/>
      <c r="CF199" s="149"/>
      <c r="CG199" s="149"/>
      <c r="CH199" s="149"/>
      <c r="CI199" s="149"/>
      <c r="CJ199" s="149"/>
      <c r="CK199" s="149"/>
      <c r="CL199" s="149"/>
      <c r="CM199" s="149"/>
      <c r="CN199" s="149"/>
      <c r="CO199" s="149"/>
      <c r="CP199" s="149"/>
      <c r="CQ199" s="149"/>
      <c r="CR199" s="149"/>
      <c r="CS199" s="149"/>
      <c r="CT199" s="149"/>
      <c r="CU199" s="149"/>
      <c r="CV199" s="149"/>
      <c r="CW199" s="149"/>
      <c r="CX199" s="149"/>
      <c r="CY199" s="149"/>
      <c r="CZ199" s="149"/>
      <c r="DA199" s="149"/>
      <c r="DB199" s="149"/>
      <c r="DC199" s="144"/>
    </row>
    <row r="200" spans="1:107">
      <c r="A200" s="157"/>
      <c r="B200" s="178"/>
      <c r="C200" s="178"/>
      <c r="D200" s="220"/>
      <c r="E200" s="178"/>
      <c r="F200" s="178"/>
      <c r="G200" s="178"/>
      <c r="H200" s="178"/>
      <c r="I200" s="221"/>
      <c r="J200" s="160"/>
      <c r="K200" s="148"/>
      <c r="L200" s="154"/>
      <c r="M200" s="154"/>
      <c r="N200" s="154"/>
      <c r="O200" s="148"/>
      <c r="P200" s="148"/>
      <c r="Q200" s="148"/>
      <c r="R200" s="149"/>
      <c r="S200" s="149"/>
      <c r="T200" s="149"/>
      <c r="U200" s="149"/>
      <c r="V200" s="149"/>
      <c r="W200" s="149"/>
      <c r="X200" s="149"/>
      <c r="Y200" s="149"/>
      <c r="Z200" s="149"/>
      <c r="AA200" s="149"/>
      <c r="AB200" s="149"/>
      <c r="AC200" s="149"/>
      <c r="AD200" s="149"/>
      <c r="AE200" s="149"/>
      <c r="AF200" s="149"/>
      <c r="AG200" s="149"/>
      <c r="AH200" s="149"/>
      <c r="AI200" s="149"/>
      <c r="AJ200" s="149"/>
      <c r="AK200" s="149"/>
      <c r="AL200" s="149"/>
      <c r="AM200" s="149"/>
      <c r="AN200" s="149"/>
      <c r="AO200" s="149"/>
      <c r="AP200" s="149"/>
      <c r="AQ200" s="149"/>
      <c r="AR200" s="149"/>
      <c r="AS200" s="149"/>
      <c r="AT200" s="149"/>
      <c r="AU200" s="149"/>
      <c r="AV200" s="149"/>
      <c r="AW200" s="149"/>
      <c r="AX200" s="149"/>
      <c r="AY200" s="149"/>
      <c r="AZ200" s="149"/>
      <c r="BA200" s="149"/>
      <c r="BB200" s="149"/>
      <c r="BC200" s="149"/>
      <c r="BD200" s="149"/>
      <c r="BE200" s="149"/>
      <c r="BF200" s="149"/>
      <c r="BG200" s="149"/>
      <c r="BH200" s="149"/>
      <c r="BI200" s="149"/>
      <c r="BJ200" s="149"/>
      <c r="BK200" s="149"/>
      <c r="BL200" s="149"/>
      <c r="BM200" s="149"/>
      <c r="BN200" s="149"/>
      <c r="BO200" s="149"/>
      <c r="BP200" s="149"/>
      <c r="BQ200" s="149"/>
      <c r="BR200" s="149"/>
      <c r="BS200" s="149"/>
      <c r="BT200" s="149"/>
      <c r="BU200" s="149"/>
      <c r="BV200" s="149"/>
      <c r="BW200" s="149"/>
      <c r="BX200" s="149"/>
      <c r="BY200" s="149"/>
      <c r="BZ200" s="149"/>
      <c r="CA200" s="149"/>
      <c r="CB200" s="149"/>
      <c r="CC200" s="149"/>
      <c r="CD200" s="149"/>
      <c r="CE200" s="149"/>
      <c r="CF200" s="149"/>
      <c r="CG200" s="149"/>
      <c r="CH200" s="149"/>
      <c r="CI200" s="149"/>
      <c r="CJ200" s="149"/>
      <c r="CK200" s="149"/>
      <c r="CL200" s="149"/>
      <c r="CM200" s="149"/>
      <c r="CN200" s="149"/>
      <c r="CO200" s="149"/>
      <c r="CP200" s="149"/>
      <c r="CQ200" s="149"/>
      <c r="CR200" s="149"/>
      <c r="CS200" s="149"/>
      <c r="CT200" s="149"/>
      <c r="CU200" s="149"/>
      <c r="CV200" s="149"/>
      <c r="CW200" s="149"/>
      <c r="CX200" s="149"/>
      <c r="CY200" s="149"/>
      <c r="CZ200" s="149"/>
      <c r="DA200" s="149"/>
      <c r="DB200" s="149"/>
      <c r="DC200" s="144"/>
    </row>
    <row r="201" spans="1:107">
      <c r="A201" s="157"/>
      <c r="B201" s="178"/>
      <c r="C201" s="178"/>
      <c r="D201" s="220"/>
      <c r="E201" s="178"/>
      <c r="F201" s="178"/>
      <c r="G201" s="178"/>
      <c r="H201" s="178"/>
      <c r="I201" s="221"/>
      <c r="J201" s="160"/>
      <c r="K201" s="148"/>
      <c r="L201" s="154"/>
      <c r="M201" s="154"/>
      <c r="N201" s="154"/>
      <c r="O201" s="148"/>
      <c r="P201" s="148"/>
      <c r="Q201" s="148"/>
      <c r="R201" s="149"/>
      <c r="S201" s="149"/>
      <c r="T201" s="149"/>
      <c r="U201" s="149"/>
      <c r="V201" s="149"/>
      <c r="W201" s="149"/>
      <c r="X201" s="149"/>
      <c r="Y201" s="149"/>
      <c r="Z201" s="149"/>
      <c r="AA201" s="149"/>
      <c r="AB201" s="149"/>
      <c r="AC201" s="149"/>
      <c r="AD201" s="149"/>
      <c r="AE201" s="149"/>
      <c r="AF201" s="149"/>
      <c r="AG201" s="149"/>
      <c r="AH201" s="149"/>
      <c r="AI201" s="149"/>
      <c r="AJ201" s="149"/>
      <c r="AK201" s="149"/>
      <c r="AL201" s="149"/>
      <c r="AM201" s="149"/>
      <c r="AN201" s="149"/>
      <c r="AO201" s="149"/>
      <c r="AP201" s="149"/>
      <c r="AQ201" s="149"/>
      <c r="AR201" s="149"/>
      <c r="AS201" s="149"/>
      <c r="AT201" s="149"/>
      <c r="AU201" s="149"/>
      <c r="AV201" s="149"/>
      <c r="AW201" s="149"/>
      <c r="AX201" s="149"/>
      <c r="AY201" s="149"/>
      <c r="AZ201" s="149"/>
      <c r="BA201" s="149"/>
      <c r="BB201" s="149"/>
      <c r="BC201" s="149"/>
      <c r="BD201" s="149"/>
      <c r="BE201" s="149"/>
      <c r="BF201" s="149"/>
      <c r="BG201" s="149"/>
      <c r="BH201" s="149"/>
      <c r="BI201" s="149"/>
      <c r="BJ201" s="149"/>
      <c r="BK201" s="149"/>
      <c r="BL201" s="149"/>
      <c r="BM201" s="149"/>
      <c r="BN201" s="149"/>
      <c r="BO201" s="149"/>
      <c r="BP201" s="149"/>
      <c r="BQ201" s="149"/>
      <c r="BR201" s="149"/>
      <c r="BS201" s="149"/>
      <c r="BT201" s="149"/>
      <c r="BU201" s="149"/>
      <c r="BV201" s="149"/>
      <c r="BW201" s="149"/>
      <c r="BX201" s="149"/>
      <c r="BY201" s="149"/>
      <c r="BZ201" s="149"/>
      <c r="CA201" s="149"/>
      <c r="CB201" s="149"/>
      <c r="CC201" s="149"/>
      <c r="CD201" s="149"/>
      <c r="CE201" s="149"/>
      <c r="CF201" s="149"/>
      <c r="CG201" s="149"/>
      <c r="CH201" s="149"/>
      <c r="CI201" s="149"/>
      <c r="CJ201" s="149"/>
      <c r="CK201" s="149"/>
      <c r="CL201" s="149"/>
      <c r="CM201" s="149"/>
      <c r="CN201" s="149"/>
      <c r="CO201" s="149"/>
      <c r="CP201" s="149"/>
      <c r="CQ201" s="149"/>
      <c r="CR201" s="149"/>
      <c r="CS201" s="149"/>
      <c r="CT201" s="149"/>
      <c r="CU201" s="149"/>
      <c r="CV201" s="149"/>
      <c r="CW201" s="149"/>
      <c r="CX201" s="149"/>
      <c r="CY201" s="149"/>
      <c r="CZ201" s="149"/>
      <c r="DA201" s="149"/>
      <c r="DB201" s="149"/>
      <c r="DC201" s="144"/>
    </row>
    <row r="202" spans="1:107">
      <c r="A202" s="157"/>
      <c r="B202" s="178"/>
      <c r="C202" s="178"/>
      <c r="D202" s="220"/>
      <c r="E202" s="178"/>
      <c r="F202" s="178"/>
      <c r="G202" s="178"/>
      <c r="H202" s="178"/>
      <c r="I202" s="221"/>
      <c r="J202" s="160"/>
      <c r="K202" s="148"/>
      <c r="L202" s="154"/>
      <c r="M202" s="154"/>
      <c r="N202" s="154"/>
      <c r="O202" s="148"/>
      <c r="P202" s="148"/>
      <c r="Q202" s="148"/>
      <c r="R202" s="149"/>
      <c r="S202" s="149"/>
      <c r="T202" s="149"/>
      <c r="U202" s="149"/>
      <c r="V202" s="149"/>
      <c r="W202" s="149"/>
      <c r="X202" s="149"/>
      <c r="Y202" s="149"/>
      <c r="Z202" s="149"/>
      <c r="AA202" s="149"/>
      <c r="AB202" s="149"/>
      <c r="AC202" s="149"/>
      <c r="AD202" s="149"/>
      <c r="AE202" s="149"/>
      <c r="AF202" s="149"/>
      <c r="AG202" s="149"/>
      <c r="AH202" s="149"/>
      <c r="AI202" s="149"/>
      <c r="AJ202" s="149"/>
      <c r="AK202" s="149"/>
      <c r="AL202" s="149"/>
      <c r="AM202" s="149"/>
      <c r="AN202" s="149"/>
      <c r="AO202" s="149"/>
      <c r="AP202" s="149"/>
      <c r="AQ202" s="149"/>
      <c r="AR202" s="149"/>
      <c r="AS202" s="149"/>
      <c r="AT202" s="149"/>
      <c r="AU202" s="149"/>
      <c r="AV202" s="149"/>
      <c r="AW202" s="149"/>
      <c r="AX202" s="149"/>
      <c r="AY202" s="149"/>
      <c r="AZ202" s="149"/>
      <c r="BA202" s="149"/>
      <c r="BB202" s="149"/>
      <c r="BC202" s="149"/>
      <c r="BD202" s="149"/>
      <c r="BE202" s="149"/>
      <c r="BF202" s="149"/>
      <c r="BG202" s="149"/>
      <c r="BH202" s="149"/>
      <c r="BI202" s="149"/>
      <c r="BJ202" s="149"/>
      <c r="BK202" s="149"/>
      <c r="BL202" s="149"/>
      <c r="BM202" s="149"/>
      <c r="BN202" s="149"/>
      <c r="BO202" s="149"/>
      <c r="BP202" s="149"/>
      <c r="BQ202" s="149"/>
      <c r="BR202" s="149"/>
      <c r="BS202" s="149"/>
      <c r="BT202" s="149"/>
      <c r="BU202" s="149"/>
      <c r="BV202" s="149"/>
      <c r="BW202" s="149"/>
      <c r="BX202" s="149"/>
      <c r="BY202" s="149"/>
      <c r="BZ202" s="149"/>
      <c r="CA202" s="149"/>
      <c r="CB202" s="149"/>
      <c r="CC202" s="149"/>
      <c r="CD202" s="149"/>
      <c r="CE202" s="149"/>
      <c r="CF202" s="149"/>
      <c r="CG202" s="149"/>
      <c r="CH202" s="149"/>
      <c r="CI202" s="149"/>
      <c r="CJ202" s="149"/>
      <c r="CK202" s="149"/>
      <c r="CL202" s="149"/>
      <c r="CM202" s="149"/>
      <c r="CN202" s="149"/>
      <c r="CO202" s="149"/>
      <c r="CP202" s="149"/>
      <c r="CQ202" s="149"/>
      <c r="CR202" s="149"/>
      <c r="CS202" s="149"/>
      <c r="CT202" s="149"/>
      <c r="CU202" s="149"/>
      <c r="CV202" s="149"/>
      <c r="CW202" s="149"/>
      <c r="CX202" s="149"/>
      <c r="CY202" s="149"/>
      <c r="CZ202" s="149"/>
      <c r="DA202" s="149"/>
      <c r="DB202" s="149"/>
      <c r="DC202" s="144"/>
    </row>
    <row r="203" spans="1:107">
      <c r="A203" s="157"/>
      <c r="B203" s="178"/>
      <c r="C203" s="178"/>
      <c r="D203" s="220"/>
      <c r="E203" s="178"/>
      <c r="F203" s="178"/>
      <c r="G203" s="178"/>
      <c r="H203" s="178"/>
      <c r="I203" s="221"/>
      <c r="J203" s="160"/>
      <c r="K203" s="148"/>
      <c r="L203" s="154"/>
      <c r="M203" s="154"/>
      <c r="N203" s="154"/>
      <c r="O203" s="148"/>
      <c r="P203" s="148"/>
      <c r="Q203" s="148"/>
      <c r="R203" s="149"/>
      <c r="S203" s="149"/>
      <c r="T203" s="149"/>
      <c r="U203" s="149"/>
      <c r="V203" s="149"/>
      <c r="W203" s="149"/>
      <c r="X203" s="149"/>
      <c r="Y203" s="149"/>
      <c r="Z203" s="149"/>
      <c r="AA203" s="149"/>
      <c r="AB203" s="149"/>
      <c r="AC203" s="149"/>
      <c r="AD203" s="149"/>
      <c r="AE203" s="149"/>
      <c r="AF203" s="149"/>
      <c r="AG203" s="149"/>
      <c r="AH203" s="149"/>
      <c r="AI203" s="149"/>
      <c r="AJ203" s="149"/>
      <c r="AK203" s="149"/>
      <c r="AL203" s="149"/>
      <c r="AM203" s="149"/>
      <c r="AN203" s="149"/>
      <c r="AO203" s="149"/>
      <c r="AP203" s="149"/>
      <c r="AQ203" s="149"/>
      <c r="AR203" s="149"/>
      <c r="AS203" s="149"/>
      <c r="AT203" s="149"/>
      <c r="AU203" s="149"/>
      <c r="AV203" s="149"/>
      <c r="AW203" s="149"/>
      <c r="AX203" s="149"/>
      <c r="AY203" s="149"/>
      <c r="AZ203" s="149"/>
      <c r="BA203" s="149"/>
      <c r="BB203" s="149"/>
      <c r="BC203" s="149"/>
      <c r="BD203" s="149"/>
      <c r="BE203" s="149"/>
      <c r="BF203" s="149"/>
      <c r="BG203" s="149"/>
      <c r="BH203" s="149"/>
      <c r="BI203" s="149"/>
      <c r="BJ203" s="149"/>
      <c r="BK203" s="149"/>
      <c r="BL203" s="149"/>
      <c r="BM203" s="149"/>
      <c r="BN203" s="149"/>
      <c r="BO203" s="149"/>
      <c r="BP203" s="149"/>
      <c r="BQ203" s="149"/>
      <c r="BR203" s="149"/>
      <c r="BS203" s="149"/>
      <c r="BT203" s="149"/>
      <c r="BU203" s="149"/>
      <c r="BV203" s="149"/>
      <c r="BW203" s="149"/>
      <c r="BX203" s="149"/>
      <c r="BY203" s="149"/>
      <c r="BZ203" s="149"/>
      <c r="CA203" s="149"/>
      <c r="CB203" s="149"/>
      <c r="CC203" s="149"/>
      <c r="CD203" s="149"/>
      <c r="CE203" s="149"/>
      <c r="CF203" s="149"/>
      <c r="CG203" s="149"/>
      <c r="CH203" s="149"/>
      <c r="CI203" s="149"/>
      <c r="CJ203" s="149"/>
      <c r="CK203" s="149"/>
      <c r="CL203" s="149"/>
      <c r="CM203" s="149"/>
      <c r="CN203" s="149"/>
      <c r="CO203" s="149"/>
      <c r="CP203" s="149"/>
      <c r="CQ203" s="149"/>
      <c r="CR203" s="149"/>
      <c r="CS203" s="149"/>
      <c r="CT203" s="149"/>
      <c r="CU203" s="149"/>
      <c r="CV203" s="149"/>
      <c r="CW203" s="149"/>
      <c r="CX203" s="149"/>
      <c r="CY203" s="149"/>
      <c r="CZ203" s="149"/>
      <c r="DA203" s="149"/>
      <c r="DB203" s="149"/>
      <c r="DC203" s="144"/>
    </row>
    <row r="204" spans="1:107">
      <c r="A204" s="157"/>
      <c r="B204" s="178"/>
      <c r="C204" s="178"/>
      <c r="D204" s="220"/>
      <c r="E204" s="178"/>
      <c r="F204" s="178"/>
      <c r="G204" s="178"/>
      <c r="H204" s="178"/>
      <c r="I204" s="221"/>
      <c r="J204" s="160"/>
      <c r="K204" s="148"/>
      <c r="L204" s="154"/>
      <c r="M204" s="154"/>
      <c r="N204" s="154"/>
      <c r="O204" s="148"/>
      <c r="P204" s="148"/>
      <c r="Q204" s="148"/>
      <c r="R204" s="149"/>
      <c r="S204" s="149"/>
      <c r="T204" s="149"/>
      <c r="U204" s="149"/>
      <c r="V204" s="149"/>
      <c r="W204" s="149"/>
      <c r="X204" s="149"/>
      <c r="Y204" s="149"/>
      <c r="Z204" s="149"/>
      <c r="AA204" s="149"/>
      <c r="AB204" s="149"/>
      <c r="AC204" s="149"/>
      <c r="AD204" s="149"/>
      <c r="AE204" s="149"/>
      <c r="AF204" s="149"/>
      <c r="AG204" s="149"/>
      <c r="AH204" s="149"/>
      <c r="AI204" s="149"/>
      <c r="AJ204" s="149"/>
      <c r="AK204" s="149"/>
      <c r="AL204" s="149"/>
      <c r="AM204" s="149"/>
      <c r="AN204" s="149"/>
      <c r="AO204" s="149"/>
      <c r="AP204" s="149"/>
      <c r="AQ204" s="149"/>
      <c r="AR204" s="149"/>
      <c r="AS204" s="149"/>
      <c r="AT204" s="149"/>
      <c r="AU204" s="149"/>
      <c r="AV204" s="149"/>
      <c r="AW204" s="149"/>
      <c r="AX204" s="149"/>
      <c r="AY204" s="149"/>
      <c r="AZ204" s="149"/>
      <c r="BA204" s="149"/>
      <c r="BB204" s="149"/>
      <c r="BC204" s="149"/>
      <c r="BD204" s="149"/>
      <c r="BE204" s="149"/>
      <c r="BF204" s="149"/>
      <c r="BG204" s="149"/>
      <c r="BH204" s="149"/>
      <c r="BI204" s="149"/>
      <c r="BJ204" s="149"/>
      <c r="BK204" s="149"/>
      <c r="BL204" s="149"/>
      <c r="BM204" s="149"/>
      <c r="BN204" s="149"/>
      <c r="BO204" s="149"/>
      <c r="BP204" s="149"/>
      <c r="BQ204" s="149"/>
      <c r="BR204" s="149"/>
      <c r="BS204" s="149"/>
      <c r="BT204" s="149"/>
      <c r="BU204" s="149"/>
      <c r="BV204" s="149"/>
      <c r="BW204" s="149"/>
      <c r="BX204" s="149"/>
      <c r="BY204" s="149"/>
      <c r="BZ204" s="149"/>
      <c r="CA204" s="149"/>
      <c r="CB204" s="149"/>
      <c r="CC204" s="149"/>
      <c r="CD204" s="149"/>
      <c r="CE204" s="149"/>
      <c r="CF204" s="149"/>
      <c r="CG204" s="149"/>
      <c r="CH204" s="149"/>
      <c r="CI204" s="149"/>
      <c r="CJ204" s="149"/>
      <c r="CK204" s="149"/>
      <c r="CL204" s="149"/>
      <c r="CM204" s="149"/>
      <c r="CN204" s="149"/>
      <c r="CO204" s="149"/>
      <c r="CP204" s="149"/>
      <c r="CQ204" s="149"/>
      <c r="CR204" s="149"/>
      <c r="CS204" s="149"/>
      <c r="CT204" s="149"/>
      <c r="CU204" s="149"/>
      <c r="CV204" s="149"/>
      <c r="CW204" s="149"/>
      <c r="CX204" s="149"/>
      <c r="CY204" s="149"/>
      <c r="CZ204" s="149"/>
      <c r="DA204" s="149"/>
      <c r="DB204" s="149"/>
      <c r="DC204" s="144"/>
    </row>
    <row r="205" spans="1:107">
      <c r="A205" s="157"/>
      <c r="B205" s="178"/>
      <c r="C205" s="178"/>
      <c r="D205" s="220"/>
      <c r="E205" s="178"/>
      <c r="F205" s="178"/>
      <c r="G205" s="178"/>
      <c r="H205" s="178"/>
      <c r="I205" s="221"/>
      <c r="J205" s="160"/>
      <c r="K205" s="148"/>
      <c r="L205" s="154"/>
      <c r="M205" s="154"/>
      <c r="N205" s="154"/>
      <c r="O205" s="148"/>
      <c r="P205" s="148"/>
      <c r="Q205" s="148"/>
      <c r="R205" s="149"/>
      <c r="S205" s="149"/>
      <c r="T205" s="149"/>
      <c r="U205" s="149"/>
      <c r="V205" s="149"/>
      <c r="W205" s="149"/>
      <c r="X205" s="149"/>
      <c r="Y205" s="149"/>
      <c r="Z205" s="149"/>
      <c r="AA205" s="149"/>
      <c r="AB205" s="149"/>
      <c r="AC205" s="149"/>
      <c r="AD205" s="149"/>
      <c r="AE205" s="149"/>
      <c r="AF205" s="149"/>
      <c r="AG205" s="149"/>
      <c r="AH205" s="149"/>
      <c r="AI205" s="149"/>
      <c r="AJ205" s="149"/>
      <c r="AK205" s="149"/>
      <c r="AL205" s="149"/>
      <c r="AM205" s="149"/>
      <c r="AN205" s="149"/>
      <c r="AO205" s="149"/>
      <c r="AP205" s="149"/>
      <c r="AQ205" s="149"/>
      <c r="AR205" s="149"/>
      <c r="AS205" s="149"/>
      <c r="AT205" s="149"/>
      <c r="AU205" s="149"/>
      <c r="AV205" s="149"/>
      <c r="AW205" s="149"/>
      <c r="AX205" s="149"/>
      <c r="AY205" s="149"/>
      <c r="AZ205" s="149"/>
      <c r="BA205" s="149"/>
      <c r="BB205" s="149"/>
      <c r="BC205" s="149"/>
      <c r="BD205" s="149"/>
      <c r="BE205" s="149"/>
      <c r="BF205" s="149"/>
      <c r="BG205" s="149"/>
      <c r="BH205" s="149"/>
      <c r="BI205" s="149"/>
      <c r="BJ205" s="149"/>
      <c r="BK205" s="149"/>
      <c r="BL205" s="149"/>
      <c r="BM205" s="149"/>
      <c r="BN205" s="149"/>
      <c r="BO205" s="149"/>
      <c r="BP205" s="149"/>
      <c r="BQ205" s="149"/>
      <c r="BR205" s="149"/>
      <c r="BS205" s="149"/>
      <c r="BT205" s="149"/>
      <c r="BU205" s="149"/>
      <c r="BV205" s="149"/>
      <c r="BW205" s="149"/>
      <c r="BX205" s="149"/>
      <c r="BY205" s="149"/>
      <c r="BZ205" s="149"/>
      <c r="CA205" s="149"/>
      <c r="CB205" s="149"/>
      <c r="CC205" s="149"/>
      <c r="CD205" s="149"/>
      <c r="CE205" s="149"/>
      <c r="CF205" s="149"/>
      <c r="CG205" s="149"/>
      <c r="CH205" s="149"/>
      <c r="CI205" s="149"/>
      <c r="CJ205" s="149"/>
      <c r="CK205" s="149"/>
      <c r="CL205" s="149"/>
      <c r="CM205" s="149"/>
      <c r="CN205" s="149"/>
      <c r="CO205" s="149"/>
      <c r="CP205" s="149"/>
      <c r="CQ205" s="149"/>
      <c r="CR205" s="149"/>
      <c r="CS205" s="149"/>
      <c r="CT205" s="149"/>
      <c r="CU205" s="149"/>
      <c r="CV205" s="149"/>
      <c r="CW205" s="149"/>
      <c r="CX205" s="149"/>
      <c r="CY205" s="149"/>
      <c r="CZ205" s="149"/>
      <c r="DA205" s="149"/>
      <c r="DB205" s="149"/>
      <c r="DC205" s="144"/>
    </row>
    <row r="206" spans="1:107">
      <c r="A206" s="157"/>
      <c r="B206" s="178"/>
      <c r="C206" s="178"/>
      <c r="D206" s="220"/>
      <c r="E206" s="178"/>
      <c r="F206" s="178"/>
      <c r="G206" s="178"/>
      <c r="H206" s="178"/>
      <c r="I206" s="221"/>
      <c r="J206" s="160"/>
      <c r="K206" s="148"/>
      <c r="L206" s="154"/>
      <c r="M206" s="154"/>
      <c r="N206" s="154"/>
      <c r="O206" s="148"/>
      <c r="P206" s="148"/>
      <c r="Q206" s="148"/>
      <c r="R206" s="149"/>
      <c r="S206" s="149"/>
      <c r="T206" s="149"/>
      <c r="U206" s="149"/>
      <c r="V206" s="149"/>
      <c r="W206" s="149"/>
      <c r="X206" s="149"/>
      <c r="Y206" s="149"/>
      <c r="Z206" s="149"/>
      <c r="AA206" s="149"/>
      <c r="AB206" s="149"/>
      <c r="AC206" s="149"/>
      <c r="AD206" s="149"/>
      <c r="AE206" s="149"/>
      <c r="AF206" s="149"/>
      <c r="AG206" s="149"/>
      <c r="AH206" s="149"/>
      <c r="AI206" s="149"/>
      <c r="AJ206" s="149"/>
      <c r="AK206" s="149"/>
      <c r="AL206" s="149"/>
      <c r="AM206" s="149"/>
      <c r="AN206" s="149"/>
      <c r="AO206" s="149"/>
      <c r="AP206" s="149"/>
      <c r="AQ206" s="149"/>
      <c r="AR206" s="149"/>
      <c r="AS206" s="149"/>
      <c r="AT206" s="149"/>
      <c r="AU206" s="149"/>
      <c r="AV206" s="149"/>
      <c r="AW206" s="149"/>
      <c r="AX206" s="149"/>
      <c r="AY206" s="149"/>
      <c r="AZ206" s="149"/>
      <c r="BA206" s="149"/>
      <c r="BB206" s="149"/>
      <c r="BC206" s="149"/>
      <c r="BD206" s="149"/>
      <c r="BE206" s="149"/>
      <c r="BF206" s="149"/>
      <c r="BG206" s="149"/>
      <c r="BH206" s="149"/>
      <c r="BI206" s="149"/>
      <c r="BJ206" s="149"/>
      <c r="BK206" s="149"/>
      <c r="BL206" s="149"/>
      <c r="BM206" s="149"/>
      <c r="BN206" s="149"/>
      <c r="BO206" s="149"/>
      <c r="BP206" s="149"/>
      <c r="BQ206" s="149"/>
      <c r="BR206" s="149"/>
      <c r="BS206" s="149"/>
      <c r="BT206" s="149"/>
      <c r="BU206" s="149"/>
      <c r="BV206" s="149"/>
      <c r="BW206" s="149"/>
      <c r="BX206" s="149"/>
      <c r="BY206" s="149"/>
      <c r="BZ206" s="149"/>
      <c r="CA206" s="149"/>
      <c r="CB206" s="149"/>
      <c r="CC206" s="149"/>
      <c r="CD206" s="149"/>
      <c r="CE206" s="149"/>
      <c r="CF206" s="149"/>
      <c r="CG206" s="149"/>
      <c r="CH206" s="149"/>
      <c r="CI206" s="149"/>
      <c r="CJ206" s="149"/>
      <c r="CK206" s="149"/>
      <c r="CL206" s="149"/>
      <c r="CM206" s="149"/>
      <c r="CN206" s="149"/>
      <c r="CO206" s="149"/>
      <c r="CP206" s="149"/>
      <c r="CQ206" s="149"/>
      <c r="CR206" s="149"/>
      <c r="CS206" s="149"/>
      <c r="CT206" s="149"/>
      <c r="CU206" s="149"/>
      <c r="CV206" s="149"/>
      <c r="CW206" s="149"/>
      <c r="CX206" s="149"/>
      <c r="CY206" s="149"/>
      <c r="CZ206" s="149"/>
      <c r="DA206" s="149"/>
      <c r="DB206" s="149"/>
      <c r="DC206" s="144"/>
    </row>
    <row r="207" spans="1:107">
      <c r="A207" s="157"/>
      <c r="B207" s="178"/>
      <c r="C207" s="178"/>
      <c r="D207" s="220"/>
      <c r="E207" s="178"/>
      <c r="F207" s="178"/>
      <c r="G207" s="178"/>
      <c r="H207" s="178"/>
      <c r="I207" s="221"/>
      <c r="J207" s="160"/>
      <c r="K207" s="148"/>
      <c r="L207" s="154"/>
      <c r="M207" s="154"/>
      <c r="N207" s="154"/>
      <c r="O207" s="148"/>
      <c r="P207" s="148"/>
      <c r="Q207" s="148"/>
      <c r="R207" s="149"/>
      <c r="S207" s="149"/>
      <c r="T207" s="149"/>
      <c r="U207" s="149"/>
      <c r="V207" s="149"/>
      <c r="W207" s="149"/>
      <c r="X207" s="149"/>
      <c r="Y207" s="149"/>
      <c r="Z207" s="149"/>
      <c r="AA207" s="149"/>
      <c r="AB207" s="149"/>
      <c r="AC207" s="149"/>
      <c r="AD207" s="149"/>
      <c r="AE207" s="149"/>
      <c r="AF207" s="149"/>
      <c r="AG207" s="149"/>
      <c r="AH207" s="149"/>
      <c r="AI207" s="149"/>
      <c r="AJ207" s="149"/>
      <c r="AK207" s="149"/>
      <c r="AL207" s="149"/>
      <c r="AM207" s="149"/>
      <c r="AN207" s="149"/>
      <c r="AO207" s="149"/>
      <c r="AP207" s="149"/>
      <c r="AQ207" s="149"/>
      <c r="AR207" s="149"/>
      <c r="AS207" s="149"/>
      <c r="AT207" s="149"/>
      <c r="AU207" s="149"/>
      <c r="AV207" s="149"/>
      <c r="AW207" s="149"/>
      <c r="AX207" s="149"/>
      <c r="AY207" s="149"/>
      <c r="AZ207" s="149"/>
      <c r="BA207" s="149"/>
      <c r="BB207" s="149"/>
      <c r="BC207" s="149"/>
      <c r="BD207" s="149"/>
      <c r="BE207" s="149"/>
      <c r="BF207" s="149"/>
      <c r="BG207" s="149"/>
      <c r="BH207" s="149"/>
      <c r="BI207" s="149"/>
      <c r="BJ207" s="149"/>
      <c r="BK207" s="149"/>
      <c r="BL207" s="149"/>
      <c r="BM207" s="149"/>
      <c r="BN207" s="149"/>
      <c r="BO207" s="149"/>
      <c r="BP207" s="149"/>
      <c r="BQ207" s="149"/>
      <c r="BR207" s="149"/>
      <c r="BS207" s="149"/>
      <c r="BT207" s="149"/>
      <c r="BU207" s="149"/>
      <c r="BV207" s="149"/>
      <c r="BW207" s="149"/>
      <c r="BX207" s="149"/>
      <c r="BY207" s="149"/>
      <c r="BZ207" s="149"/>
      <c r="CA207" s="149"/>
      <c r="CB207" s="149"/>
      <c r="CC207" s="149"/>
      <c r="CD207" s="149"/>
      <c r="CE207" s="149"/>
      <c r="CF207" s="149"/>
      <c r="CG207" s="149"/>
      <c r="CH207" s="149"/>
      <c r="CI207" s="149"/>
      <c r="CJ207" s="149"/>
      <c r="CK207" s="149"/>
      <c r="CL207" s="149"/>
      <c r="CM207" s="149"/>
      <c r="CN207" s="149"/>
      <c r="CO207" s="149"/>
      <c r="CP207" s="149"/>
      <c r="CQ207" s="149"/>
      <c r="CR207" s="149"/>
      <c r="CS207" s="149"/>
      <c r="CT207" s="149"/>
      <c r="CU207" s="149"/>
      <c r="CV207" s="149"/>
      <c r="CW207" s="149"/>
      <c r="CX207" s="149"/>
      <c r="CY207" s="149"/>
      <c r="CZ207" s="149"/>
      <c r="DA207" s="149"/>
      <c r="DB207" s="149"/>
      <c r="DC207" s="144"/>
    </row>
    <row r="208" spans="1:107">
      <c r="A208" s="157"/>
      <c r="B208" s="178"/>
      <c r="C208" s="178"/>
      <c r="D208" s="220"/>
      <c r="E208" s="178"/>
      <c r="F208" s="178"/>
      <c r="G208" s="178"/>
      <c r="H208" s="178"/>
      <c r="I208" s="221"/>
      <c r="J208" s="160"/>
      <c r="K208" s="148"/>
      <c r="L208" s="154"/>
      <c r="M208" s="154"/>
      <c r="N208" s="154"/>
      <c r="O208" s="148"/>
      <c r="P208" s="148"/>
      <c r="Q208" s="148"/>
      <c r="R208" s="149"/>
      <c r="S208" s="149"/>
      <c r="T208" s="149"/>
      <c r="U208" s="149"/>
      <c r="V208" s="149"/>
      <c r="W208" s="149"/>
      <c r="X208" s="149"/>
      <c r="Y208" s="149"/>
      <c r="Z208" s="149"/>
      <c r="AA208" s="149"/>
      <c r="AB208" s="149"/>
      <c r="AC208" s="149"/>
      <c r="AD208" s="149"/>
      <c r="AE208" s="149"/>
      <c r="AF208" s="149"/>
      <c r="AG208" s="149"/>
      <c r="AH208" s="149"/>
      <c r="AI208" s="149"/>
      <c r="AJ208" s="149"/>
      <c r="AK208" s="149"/>
      <c r="AL208" s="149"/>
      <c r="AM208" s="149"/>
      <c r="AN208" s="149"/>
      <c r="AO208" s="149"/>
      <c r="AP208" s="149"/>
      <c r="AQ208" s="149"/>
      <c r="AR208" s="149"/>
      <c r="AS208" s="149"/>
      <c r="AT208" s="149"/>
      <c r="AU208" s="149"/>
      <c r="AV208" s="149"/>
      <c r="AW208" s="149"/>
      <c r="AX208" s="149"/>
      <c r="AY208" s="149"/>
      <c r="AZ208" s="149"/>
      <c r="BA208" s="149"/>
      <c r="BB208" s="149"/>
      <c r="BC208" s="149"/>
      <c r="BD208" s="149"/>
      <c r="BE208" s="149"/>
      <c r="BF208" s="149"/>
      <c r="BG208" s="149"/>
      <c r="BH208" s="149"/>
      <c r="BI208" s="149"/>
      <c r="BJ208" s="149"/>
      <c r="BK208" s="149"/>
      <c r="BL208" s="149"/>
      <c r="BM208" s="149"/>
      <c r="BN208" s="149"/>
      <c r="BO208" s="149"/>
      <c r="BP208" s="149"/>
      <c r="BQ208" s="149"/>
      <c r="BR208" s="149"/>
      <c r="BS208" s="149"/>
      <c r="BT208" s="149"/>
      <c r="BU208" s="149"/>
      <c r="BV208" s="149"/>
      <c r="BW208" s="149"/>
      <c r="BX208" s="149"/>
      <c r="BY208" s="149"/>
      <c r="BZ208" s="149"/>
      <c r="CA208" s="149"/>
      <c r="CB208" s="149"/>
      <c r="CC208" s="149"/>
      <c r="CD208" s="149"/>
      <c r="CE208" s="149"/>
      <c r="CF208" s="149"/>
      <c r="CG208" s="149"/>
      <c r="CH208" s="149"/>
      <c r="CI208" s="149"/>
      <c r="CJ208" s="149"/>
      <c r="CK208" s="149"/>
      <c r="CL208" s="149"/>
      <c r="CM208" s="149"/>
      <c r="CN208" s="149"/>
      <c r="CO208" s="149"/>
      <c r="CP208" s="149"/>
      <c r="CQ208" s="149"/>
      <c r="CR208" s="149"/>
      <c r="CS208" s="149"/>
      <c r="CT208" s="149"/>
      <c r="CU208" s="149"/>
      <c r="CV208" s="149"/>
      <c r="CW208" s="149"/>
      <c r="CX208" s="149"/>
      <c r="CY208" s="149"/>
      <c r="CZ208" s="149"/>
      <c r="DA208" s="149"/>
      <c r="DB208" s="149"/>
      <c r="DC208" s="144"/>
    </row>
    <row r="209" spans="1:107">
      <c r="A209" s="157"/>
      <c r="B209" s="178"/>
      <c r="C209" s="178"/>
      <c r="D209" s="220"/>
      <c r="E209" s="178"/>
      <c r="F209" s="178"/>
      <c r="G209" s="178"/>
      <c r="H209" s="178"/>
      <c r="I209" s="221"/>
      <c r="J209" s="160"/>
      <c r="K209" s="148"/>
      <c r="L209" s="154"/>
      <c r="M209" s="154"/>
      <c r="N209" s="154"/>
      <c r="O209" s="148"/>
      <c r="P209" s="148"/>
      <c r="Q209" s="148"/>
      <c r="R209" s="149"/>
      <c r="S209" s="149"/>
      <c r="T209" s="149"/>
      <c r="U209" s="149"/>
      <c r="V209" s="149"/>
      <c r="W209" s="149"/>
      <c r="X209" s="149"/>
      <c r="Y209" s="149"/>
      <c r="Z209" s="149"/>
      <c r="AA209" s="149"/>
      <c r="AB209" s="149"/>
      <c r="AC209" s="149"/>
      <c r="AD209" s="149"/>
      <c r="AE209" s="149"/>
      <c r="AF209" s="149"/>
      <c r="AG209" s="149"/>
      <c r="AH209" s="149"/>
      <c r="AI209" s="149"/>
      <c r="AJ209" s="149"/>
      <c r="AK209" s="149"/>
      <c r="AL209" s="149"/>
      <c r="AM209" s="149"/>
      <c r="AN209" s="149"/>
      <c r="AO209" s="149"/>
      <c r="AP209" s="149"/>
      <c r="AQ209" s="149"/>
      <c r="AR209" s="149"/>
      <c r="AS209" s="149"/>
      <c r="AT209" s="149"/>
      <c r="AU209" s="149"/>
      <c r="AV209" s="149"/>
      <c r="AW209" s="149"/>
      <c r="AX209" s="149"/>
      <c r="AY209" s="149"/>
      <c r="AZ209" s="149"/>
      <c r="BA209" s="149"/>
      <c r="BB209" s="149"/>
      <c r="BC209" s="149"/>
      <c r="BD209" s="149"/>
      <c r="BE209" s="149"/>
      <c r="BF209" s="149"/>
      <c r="BG209" s="149"/>
      <c r="BH209" s="149"/>
      <c r="BI209" s="149"/>
      <c r="BJ209" s="149"/>
      <c r="BK209" s="149"/>
      <c r="BL209" s="149"/>
      <c r="BM209" s="149"/>
      <c r="BN209" s="149"/>
      <c r="BO209" s="149"/>
      <c r="BP209" s="149"/>
      <c r="BQ209" s="149"/>
      <c r="BR209" s="149"/>
      <c r="BS209" s="149"/>
      <c r="BT209" s="149"/>
      <c r="BU209" s="149"/>
      <c r="BV209" s="149"/>
      <c r="BW209" s="149"/>
      <c r="BX209" s="149"/>
      <c r="BY209" s="149"/>
      <c r="BZ209" s="149"/>
      <c r="CA209" s="149"/>
      <c r="CB209" s="149"/>
      <c r="CC209" s="149"/>
      <c r="CD209" s="149"/>
      <c r="CE209" s="149"/>
      <c r="CF209" s="149"/>
      <c r="CG209" s="149"/>
      <c r="CH209" s="149"/>
      <c r="CI209" s="149"/>
      <c r="CJ209" s="149"/>
      <c r="CK209" s="149"/>
      <c r="CL209" s="149"/>
      <c r="CM209" s="149"/>
      <c r="CN209" s="149"/>
      <c r="CO209" s="149"/>
      <c r="CP209" s="149"/>
      <c r="CQ209" s="149"/>
      <c r="CR209" s="149"/>
      <c r="CS209" s="149"/>
      <c r="CT209" s="149"/>
      <c r="CU209" s="149"/>
      <c r="CV209" s="149"/>
      <c r="CW209" s="149"/>
      <c r="CX209" s="149"/>
      <c r="CY209" s="149"/>
      <c r="CZ209" s="149"/>
      <c r="DA209" s="149"/>
      <c r="DB209" s="149"/>
      <c r="DC209" s="144"/>
    </row>
    <row r="210" spans="1:107">
      <c r="A210" s="157"/>
      <c r="B210" s="178"/>
      <c r="C210" s="178"/>
      <c r="D210" s="220"/>
      <c r="E210" s="178"/>
      <c r="F210" s="178"/>
      <c r="G210" s="178"/>
      <c r="H210" s="178"/>
      <c r="I210" s="221"/>
      <c r="J210" s="160"/>
      <c r="K210" s="148"/>
      <c r="L210" s="154"/>
      <c r="M210" s="154"/>
      <c r="N210" s="154"/>
      <c r="O210" s="148"/>
      <c r="P210" s="148"/>
      <c r="Q210" s="148"/>
      <c r="R210" s="149"/>
      <c r="S210" s="149"/>
      <c r="T210" s="149"/>
      <c r="U210" s="149"/>
      <c r="V210" s="149"/>
      <c r="W210" s="149"/>
      <c r="X210" s="149"/>
      <c r="Y210" s="149"/>
      <c r="Z210" s="149"/>
      <c r="AA210" s="149"/>
      <c r="AB210" s="149"/>
      <c r="AC210" s="149"/>
      <c r="AD210" s="149"/>
      <c r="AE210" s="149"/>
      <c r="AF210" s="149"/>
      <c r="AG210" s="149"/>
      <c r="AH210" s="149"/>
      <c r="AI210" s="149"/>
      <c r="AJ210" s="149"/>
      <c r="AK210" s="149"/>
      <c r="AL210" s="149"/>
      <c r="AM210" s="149"/>
      <c r="AN210" s="149"/>
      <c r="AO210" s="149"/>
      <c r="AP210" s="149"/>
      <c r="AQ210" s="149"/>
      <c r="AR210" s="149"/>
      <c r="AS210" s="149"/>
      <c r="AT210" s="149"/>
      <c r="AU210" s="149"/>
      <c r="AV210" s="149"/>
      <c r="AW210" s="149"/>
      <c r="AX210" s="149"/>
      <c r="AY210" s="149"/>
      <c r="AZ210" s="149"/>
      <c r="BA210" s="149"/>
      <c r="BB210" s="149"/>
      <c r="BC210" s="149"/>
      <c r="BD210" s="149"/>
      <c r="BE210" s="149"/>
      <c r="BF210" s="149"/>
      <c r="BG210" s="149"/>
      <c r="BH210" s="149"/>
      <c r="BI210" s="149"/>
      <c r="BJ210" s="149"/>
      <c r="BK210" s="149"/>
      <c r="BL210" s="149"/>
      <c r="BM210" s="149"/>
      <c r="BN210" s="149"/>
      <c r="BO210" s="149"/>
      <c r="BP210" s="149"/>
      <c r="BQ210" s="149"/>
      <c r="BR210" s="149"/>
      <c r="BS210" s="149"/>
      <c r="BT210" s="149"/>
      <c r="BU210" s="149"/>
      <c r="BV210" s="149"/>
      <c r="BW210" s="149"/>
      <c r="BX210" s="149"/>
      <c r="BY210" s="149"/>
      <c r="BZ210" s="149"/>
      <c r="CA210" s="149"/>
      <c r="CB210" s="149"/>
      <c r="CC210" s="149"/>
      <c r="CD210" s="149"/>
      <c r="CE210" s="149"/>
      <c r="CF210" s="149"/>
      <c r="CG210" s="149"/>
      <c r="CH210" s="149"/>
      <c r="CI210" s="149"/>
      <c r="CJ210" s="149"/>
      <c r="CK210" s="149"/>
      <c r="CL210" s="149"/>
      <c r="CM210" s="149"/>
      <c r="CN210" s="149"/>
      <c r="CO210" s="149"/>
      <c r="CP210" s="149"/>
      <c r="CQ210" s="149"/>
      <c r="CR210" s="149"/>
      <c r="CS210" s="149"/>
      <c r="CT210" s="149"/>
      <c r="CU210" s="149"/>
      <c r="CV210" s="149"/>
      <c r="CW210" s="149"/>
      <c r="CX210" s="149"/>
      <c r="CY210" s="149"/>
      <c r="CZ210" s="149"/>
      <c r="DA210" s="149"/>
      <c r="DB210" s="149"/>
      <c r="DC210" s="144"/>
    </row>
    <row r="211" spans="1:107">
      <c r="A211" s="157"/>
      <c r="B211" s="178"/>
      <c r="C211" s="178"/>
      <c r="D211" s="220"/>
      <c r="E211" s="178"/>
      <c r="F211" s="178"/>
      <c r="G211" s="178"/>
      <c r="H211" s="178"/>
      <c r="I211" s="221"/>
      <c r="J211" s="160"/>
      <c r="K211" s="148"/>
      <c r="L211" s="154"/>
      <c r="M211" s="154"/>
      <c r="N211" s="154"/>
      <c r="O211" s="148"/>
      <c r="P211" s="148"/>
      <c r="Q211" s="148"/>
      <c r="R211" s="149"/>
      <c r="S211" s="149"/>
      <c r="T211" s="149"/>
      <c r="U211" s="149"/>
      <c r="V211" s="149"/>
      <c r="W211" s="149"/>
      <c r="X211" s="149"/>
      <c r="Y211" s="149"/>
      <c r="Z211" s="149"/>
      <c r="AA211" s="149"/>
      <c r="AB211" s="149"/>
      <c r="AC211" s="149"/>
      <c r="AD211" s="149"/>
      <c r="AE211" s="149"/>
      <c r="AF211" s="149"/>
      <c r="AG211" s="149"/>
      <c r="AH211" s="149"/>
      <c r="AI211" s="149"/>
      <c r="AJ211" s="149"/>
      <c r="AK211" s="149"/>
      <c r="AL211" s="149"/>
      <c r="AM211" s="149"/>
      <c r="AN211" s="149"/>
      <c r="AO211" s="149"/>
      <c r="AP211" s="149"/>
      <c r="AQ211" s="149"/>
      <c r="AR211" s="149"/>
      <c r="AS211" s="149"/>
      <c r="AT211" s="149"/>
      <c r="AU211" s="149"/>
      <c r="AV211" s="149"/>
      <c r="AW211" s="149"/>
      <c r="AX211" s="149"/>
      <c r="AY211" s="149"/>
      <c r="AZ211" s="149"/>
      <c r="BA211" s="149"/>
      <c r="BB211" s="149"/>
      <c r="BC211" s="149"/>
      <c r="BD211" s="149"/>
      <c r="BE211" s="149"/>
      <c r="BF211" s="149"/>
      <c r="BG211" s="149"/>
      <c r="BH211" s="149"/>
      <c r="BI211" s="149"/>
      <c r="BJ211" s="149"/>
      <c r="BK211" s="149"/>
      <c r="BL211" s="149"/>
      <c r="BM211" s="149"/>
      <c r="BN211" s="149"/>
      <c r="BO211" s="149"/>
      <c r="BP211" s="149"/>
      <c r="BQ211" s="149"/>
      <c r="BR211" s="149"/>
      <c r="BS211" s="149"/>
      <c r="BT211" s="149"/>
      <c r="BU211" s="149"/>
      <c r="BV211" s="149"/>
      <c r="BW211" s="149"/>
      <c r="BX211" s="149"/>
      <c r="BY211" s="149"/>
      <c r="BZ211" s="149"/>
      <c r="CA211" s="149"/>
      <c r="CB211" s="149"/>
      <c r="CC211" s="149"/>
      <c r="CD211" s="149"/>
      <c r="CE211" s="149"/>
      <c r="CF211" s="149"/>
      <c r="CG211" s="149"/>
      <c r="CH211" s="149"/>
      <c r="CI211" s="149"/>
      <c r="CJ211" s="149"/>
      <c r="CK211" s="149"/>
      <c r="CL211" s="149"/>
      <c r="CM211" s="149"/>
      <c r="CN211" s="149"/>
      <c r="CO211" s="149"/>
      <c r="CP211" s="149"/>
      <c r="CQ211" s="149"/>
      <c r="CR211" s="149"/>
      <c r="CS211" s="149"/>
      <c r="CT211" s="149"/>
      <c r="CU211" s="149"/>
      <c r="CV211" s="149"/>
      <c r="CW211" s="149"/>
      <c r="CX211" s="149"/>
      <c r="CY211" s="149"/>
      <c r="CZ211" s="149"/>
      <c r="DA211" s="149"/>
      <c r="DB211" s="149"/>
      <c r="DC211" s="144"/>
    </row>
    <row r="212" spans="1:107">
      <c r="A212" s="157"/>
      <c r="B212" s="178"/>
      <c r="C212" s="178"/>
      <c r="D212" s="220"/>
      <c r="E212" s="178"/>
      <c r="F212" s="178"/>
      <c r="G212" s="178"/>
      <c r="H212" s="178"/>
      <c r="I212" s="221"/>
      <c r="J212" s="160"/>
      <c r="K212" s="148"/>
      <c r="L212" s="154"/>
      <c r="M212" s="154"/>
      <c r="N212" s="154"/>
      <c r="O212" s="148"/>
      <c r="P212" s="148"/>
      <c r="Q212" s="148"/>
      <c r="R212" s="149"/>
      <c r="S212" s="149"/>
      <c r="T212" s="149"/>
      <c r="U212" s="149"/>
      <c r="V212" s="149"/>
      <c r="W212" s="149"/>
      <c r="X212" s="149"/>
      <c r="Y212" s="149"/>
      <c r="Z212" s="149"/>
      <c r="AA212" s="149"/>
      <c r="AB212" s="149"/>
      <c r="AC212" s="149"/>
      <c r="AD212" s="149"/>
      <c r="AE212" s="149"/>
      <c r="AF212" s="149"/>
      <c r="AG212" s="149"/>
      <c r="AH212" s="149"/>
      <c r="AI212" s="149"/>
      <c r="AJ212" s="149"/>
      <c r="AK212" s="149"/>
      <c r="AL212" s="149"/>
      <c r="AM212" s="149"/>
      <c r="AN212" s="149"/>
      <c r="AO212" s="149"/>
      <c r="AP212" s="149"/>
      <c r="AQ212" s="149"/>
      <c r="AR212" s="149"/>
      <c r="AS212" s="149"/>
      <c r="AT212" s="149"/>
      <c r="AU212" s="149"/>
      <c r="AV212" s="149"/>
      <c r="AW212" s="149"/>
      <c r="AX212" s="149"/>
      <c r="AY212" s="149"/>
      <c r="AZ212" s="149"/>
      <c r="BA212" s="149"/>
      <c r="BB212" s="149"/>
      <c r="BC212" s="149"/>
      <c r="BD212" s="149"/>
      <c r="BE212" s="149"/>
      <c r="BF212" s="149"/>
      <c r="BG212" s="149"/>
      <c r="BH212" s="149"/>
      <c r="BI212" s="149"/>
      <c r="BJ212" s="149"/>
      <c r="BK212" s="149"/>
      <c r="BL212" s="149"/>
      <c r="BM212" s="149"/>
      <c r="BN212" s="149"/>
      <c r="BO212" s="149"/>
      <c r="BP212" s="149"/>
      <c r="BQ212" s="149"/>
      <c r="BR212" s="149"/>
      <c r="BS212" s="149"/>
      <c r="BT212" s="149"/>
      <c r="BU212" s="149"/>
      <c r="BV212" s="149"/>
      <c r="BW212" s="149"/>
      <c r="BX212" s="149"/>
      <c r="BY212" s="149"/>
      <c r="BZ212" s="149"/>
      <c r="CA212" s="149"/>
      <c r="CB212" s="149"/>
      <c r="CC212" s="149"/>
      <c r="CD212" s="149"/>
      <c r="CE212" s="149"/>
      <c r="CF212" s="149"/>
      <c r="CG212" s="149"/>
      <c r="CH212" s="149"/>
      <c r="CI212" s="149"/>
      <c r="CJ212" s="149"/>
      <c r="CK212" s="149"/>
      <c r="CL212" s="149"/>
      <c r="CM212" s="149"/>
      <c r="CN212" s="149"/>
      <c r="CO212" s="149"/>
      <c r="CP212" s="149"/>
      <c r="CQ212" s="149"/>
      <c r="CR212" s="149"/>
      <c r="CS212" s="149"/>
      <c r="CT212" s="149"/>
      <c r="CU212" s="149"/>
      <c r="CV212" s="149"/>
      <c r="CW212" s="149"/>
      <c r="CX212" s="149"/>
      <c r="CY212" s="149"/>
      <c r="CZ212" s="149"/>
      <c r="DA212" s="149"/>
      <c r="DB212" s="149"/>
      <c r="DC212" s="144"/>
    </row>
    <row r="213" spans="1:107">
      <c r="A213" s="157"/>
      <c r="B213" s="178"/>
      <c r="C213" s="178"/>
      <c r="D213" s="220"/>
      <c r="E213" s="178"/>
      <c r="F213" s="178"/>
      <c r="G213" s="178"/>
      <c r="H213" s="178"/>
      <c r="I213" s="221"/>
      <c r="J213" s="160"/>
      <c r="K213" s="148"/>
      <c r="L213" s="154"/>
      <c r="M213" s="154"/>
      <c r="N213" s="154"/>
      <c r="O213" s="148"/>
      <c r="P213" s="148"/>
      <c r="Q213" s="148"/>
      <c r="R213" s="149"/>
      <c r="S213" s="149"/>
      <c r="T213" s="149"/>
      <c r="U213" s="149"/>
      <c r="V213" s="149"/>
      <c r="W213" s="149"/>
      <c r="X213" s="149"/>
      <c r="Y213" s="149"/>
      <c r="Z213" s="149"/>
      <c r="AA213" s="149"/>
      <c r="AB213" s="149"/>
      <c r="AC213" s="149"/>
      <c r="AD213" s="149"/>
      <c r="AE213" s="149"/>
      <c r="AF213" s="149"/>
      <c r="AG213" s="149"/>
      <c r="AH213" s="149"/>
      <c r="AI213" s="149"/>
      <c r="AJ213" s="149"/>
      <c r="AK213" s="149"/>
      <c r="AL213" s="149"/>
      <c r="AM213" s="149"/>
      <c r="AN213" s="149"/>
      <c r="AO213" s="149"/>
      <c r="AP213" s="149"/>
      <c r="AQ213" s="149"/>
      <c r="AR213" s="149"/>
      <c r="AS213" s="149"/>
      <c r="AT213" s="149"/>
      <c r="AU213" s="149"/>
      <c r="AV213" s="149"/>
      <c r="AW213" s="149"/>
      <c r="AX213" s="149"/>
      <c r="AY213" s="149"/>
      <c r="AZ213" s="149"/>
      <c r="BA213" s="149"/>
      <c r="BB213" s="149"/>
      <c r="BC213" s="149"/>
      <c r="BD213" s="149"/>
      <c r="BE213" s="149"/>
      <c r="BF213" s="149"/>
      <c r="BG213" s="149"/>
      <c r="BH213" s="149"/>
      <c r="BI213" s="149"/>
      <c r="BJ213" s="149"/>
      <c r="BK213" s="149"/>
      <c r="BL213" s="149"/>
      <c r="BM213" s="149"/>
      <c r="BN213" s="149"/>
      <c r="BO213" s="149"/>
      <c r="BP213" s="149"/>
      <c r="BQ213" s="149"/>
      <c r="BR213" s="149"/>
      <c r="BS213" s="149"/>
      <c r="BT213" s="149"/>
      <c r="BU213" s="149"/>
      <c r="BV213" s="149"/>
      <c r="BW213" s="149"/>
      <c r="BX213" s="149"/>
      <c r="BY213" s="149"/>
      <c r="BZ213" s="149"/>
      <c r="CA213" s="149"/>
      <c r="CB213" s="149"/>
      <c r="CC213" s="149"/>
      <c r="CD213" s="149"/>
      <c r="CE213" s="149"/>
      <c r="CF213" s="149"/>
      <c r="CG213" s="149"/>
      <c r="CH213" s="149"/>
      <c r="CI213" s="149"/>
      <c r="CJ213" s="149"/>
      <c r="CK213" s="149"/>
      <c r="CL213" s="149"/>
      <c r="CM213" s="149"/>
      <c r="CN213" s="149"/>
      <c r="CO213" s="149"/>
      <c r="CP213" s="149"/>
      <c r="CQ213" s="149"/>
      <c r="CR213" s="149"/>
      <c r="CS213" s="149"/>
      <c r="CT213" s="149"/>
      <c r="CU213" s="149"/>
      <c r="CV213" s="149"/>
      <c r="CW213" s="149"/>
      <c r="CX213" s="149"/>
      <c r="CY213" s="149"/>
      <c r="CZ213" s="149"/>
      <c r="DA213" s="149"/>
      <c r="DB213" s="149"/>
      <c r="DC213" s="144"/>
    </row>
    <row r="214" spans="1:107">
      <c r="A214" s="157"/>
      <c r="B214" s="178"/>
      <c r="C214" s="178"/>
      <c r="D214" s="220"/>
      <c r="E214" s="178"/>
      <c r="F214" s="178"/>
      <c r="G214" s="178"/>
      <c r="H214" s="178"/>
      <c r="I214" s="221"/>
      <c r="J214" s="160"/>
      <c r="K214" s="148"/>
      <c r="L214" s="154"/>
      <c r="M214" s="154"/>
      <c r="N214" s="154"/>
      <c r="O214" s="148"/>
      <c r="P214" s="148"/>
      <c r="Q214" s="148"/>
      <c r="R214" s="149"/>
      <c r="S214" s="149"/>
      <c r="T214" s="149"/>
      <c r="U214" s="149"/>
      <c r="V214" s="149"/>
      <c r="W214" s="149"/>
      <c r="X214" s="149"/>
      <c r="Y214" s="149"/>
      <c r="Z214" s="149"/>
      <c r="AA214" s="149"/>
      <c r="AB214" s="149"/>
      <c r="AC214" s="149"/>
      <c r="AD214" s="149"/>
      <c r="AE214" s="149"/>
      <c r="AF214" s="149"/>
      <c r="AG214" s="149"/>
      <c r="AH214" s="149"/>
      <c r="AI214" s="149"/>
      <c r="AJ214" s="149"/>
      <c r="AK214" s="149"/>
      <c r="AL214" s="149"/>
      <c r="AM214" s="149"/>
      <c r="AN214" s="149"/>
      <c r="AO214" s="149"/>
      <c r="AP214" s="149"/>
      <c r="AQ214" s="149"/>
      <c r="AR214" s="149"/>
      <c r="AS214" s="149"/>
      <c r="AT214" s="149"/>
      <c r="AU214" s="149"/>
      <c r="AV214" s="149"/>
      <c r="AW214" s="149"/>
      <c r="AX214" s="149"/>
      <c r="AY214" s="149"/>
      <c r="AZ214" s="149"/>
      <c r="BA214" s="149"/>
      <c r="BB214" s="149"/>
      <c r="BC214" s="149"/>
      <c r="BD214" s="149"/>
      <c r="BE214" s="149"/>
      <c r="BF214" s="149"/>
      <c r="BG214" s="149"/>
      <c r="BH214" s="149"/>
      <c r="BI214" s="149"/>
      <c r="BJ214" s="149"/>
      <c r="BK214" s="149"/>
      <c r="BL214" s="149"/>
      <c r="BM214" s="149"/>
      <c r="BN214" s="149"/>
      <c r="BO214" s="149"/>
      <c r="BP214" s="149"/>
      <c r="BQ214" s="149"/>
      <c r="BR214" s="149"/>
      <c r="BS214" s="149"/>
      <c r="BT214" s="149"/>
      <c r="BU214" s="149"/>
      <c r="BV214" s="149"/>
      <c r="BW214" s="149"/>
      <c r="BX214" s="149"/>
      <c r="BY214" s="149"/>
      <c r="BZ214" s="149"/>
      <c r="CA214" s="149"/>
      <c r="CB214" s="149"/>
      <c r="CC214" s="149"/>
      <c r="CD214" s="149"/>
      <c r="CE214" s="149"/>
      <c r="CF214" s="149"/>
      <c r="CG214" s="149"/>
      <c r="CH214" s="149"/>
      <c r="CI214" s="149"/>
      <c r="CJ214" s="149"/>
      <c r="CK214" s="149"/>
      <c r="CL214" s="149"/>
      <c r="CM214" s="149"/>
      <c r="CN214" s="149"/>
      <c r="CO214" s="149"/>
      <c r="CP214" s="149"/>
      <c r="CQ214" s="149"/>
      <c r="CR214" s="149"/>
      <c r="CS214" s="149"/>
      <c r="CT214" s="149"/>
      <c r="CU214" s="149"/>
      <c r="CV214" s="149"/>
      <c r="CW214" s="149"/>
      <c r="CX214" s="149"/>
      <c r="CY214" s="149"/>
      <c r="CZ214" s="149"/>
      <c r="DA214" s="149"/>
      <c r="DB214" s="149"/>
      <c r="DC214" s="144"/>
    </row>
    <row r="215" spans="1:107">
      <c r="A215" s="157"/>
      <c r="B215" s="178"/>
      <c r="C215" s="178"/>
      <c r="D215" s="220"/>
      <c r="E215" s="178"/>
      <c r="F215" s="178"/>
      <c r="G215" s="178"/>
      <c r="H215" s="178"/>
      <c r="I215" s="221"/>
      <c r="J215" s="160"/>
      <c r="K215" s="148"/>
      <c r="L215" s="154"/>
      <c r="M215" s="154"/>
      <c r="N215" s="154"/>
      <c r="O215" s="148"/>
      <c r="P215" s="148"/>
      <c r="Q215" s="148"/>
      <c r="R215" s="149"/>
      <c r="S215" s="149"/>
      <c r="T215" s="149"/>
      <c r="U215" s="149"/>
      <c r="V215" s="149"/>
      <c r="W215" s="149"/>
      <c r="X215" s="149"/>
      <c r="Y215" s="149"/>
      <c r="Z215" s="149"/>
      <c r="AA215" s="149"/>
      <c r="AB215" s="149"/>
      <c r="AC215" s="149"/>
      <c r="AD215" s="149"/>
      <c r="AE215" s="149"/>
      <c r="AF215" s="149"/>
      <c r="AG215" s="149"/>
      <c r="AH215" s="149"/>
      <c r="AI215" s="149"/>
      <c r="AJ215" s="149"/>
      <c r="AK215" s="149"/>
      <c r="AL215" s="149"/>
      <c r="AM215" s="149"/>
      <c r="AN215" s="149"/>
      <c r="AO215" s="149"/>
      <c r="AP215" s="149"/>
      <c r="AQ215" s="149"/>
      <c r="AR215" s="149"/>
      <c r="AS215" s="149"/>
      <c r="AT215" s="149"/>
      <c r="AU215" s="149"/>
      <c r="AV215" s="149"/>
      <c r="AW215" s="149"/>
      <c r="AX215" s="149"/>
      <c r="AY215" s="149"/>
      <c r="AZ215" s="149"/>
      <c r="BA215" s="149"/>
      <c r="BB215" s="149"/>
      <c r="BC215" s="149"/>
      <c r="BD215" s="149"/>
      <c r="BE215" s="149"/>
      <c r="BF215" s="149"/>
      <c r="BG215" s="149"/>
      <c r="BH215" s="149"/>
      <c r="BI215" s="149"/>
      <c r="BJ215" s="149"/>
      <c r="BK215" s="149"/>
      <c r="BL215" s="149"/>
      <c r="BM215" s="149"/>
      <c r="BN215" s="149"/>
      <c r="BO215" s="149"/>
      <c r="BP215" s="149"/>
      <c r="BQ215" s="149"/>
      <c r="BR215" s="149"/>
      <c r="BS215" s="149"/>
      <c r="BT215" s="149"/>
      <c r="BU215" s="149"/>
      <c r="BV215" s="149"/>
      <c r="BW215" s="149"/>
      <c r="BX215" s="149"/>
      <c r="BY215" s="149"/>
      <c r="BZ215" s="149"/>
      <c r="CA215" s="149"/>
      <c r="CB215" s="149"/>
      <c r="CC215" s="149"/>
      <c r="CD215" s="149"/>
      <c r="CE215" s="149"/>
      <c r="CF215" s="149"/>
      <c r="CG215" s="149"/>
      <c r="CH215" s="149"/>
      <c r="CI215" s="149"/>
      <c r="CJ215" s="149"/>
      <c r="CK215" s="149"/>
      <c r="CL215" s="149"/>
      <c r="CM215" s="149"/>
      <c r="CN215" s="149"/>
      <c r="CO215" s="149"/>
      <c r="CP215" s="149"/>
      <c r="CQ215" s="149"/>
      <c r="CR215" s="149"/>
      <c r="CS215" s="149"/>
      <c r="CT215" s="149"/>
      <c r="CU215" s="149"/>
      <c r="CV215" s="149"/>
      <c r="CW215" s="149"/>
      <c r="CX215" s="149"/>
      <c r="CY215" s="149"/>
      <c r="CZ215" s="149"/>
      <c r="DA215" s="149"/>
      <c r="DB215" s="149"/>
      <c r="DC215" s="144"/>
    </row>
    <row r="216" spans="1:107">
      <c r="A216" s="157"/>
      <c r="B216" s="178"/>
      <c r="C216" s="178"/>
      <c r="D216" s="220"/>
      <c r="E216" s="178"/>
      <c r="F216" s="178"/>
      <c r="G216" s="178"/>
      <c r="H216" s="178"/>
      <c r="I216" s="221"/>
      <c r="J216" s="160"/>
      <c r="K216" s="148"/>
      <c r="L216" s="154"/>
      <c r="M216" s="154"/>
      <c r="N216" s="154"/>
      <c r="O216" s="148"/>
      <c r="P216" s="148"/>
      <c r="Q216" s="148"/>
      <c r="R216" s="149"/>
      <c r="S216" s="149"/>
      <c r="T216" s="149"/>
      <c r="U216" s="149"/>
      <c r="V216" s="149"/>
      <c r="W216" s="149"/>
      <c r="X216" s="149"/>
      <c r="Y216" s="149"/>
      <c r="Z216" s="149"/>
      <c r="AA216" s="149"/>
      <c r="AB216" s="149"/>
      <c r="AC216" s="149"/>
      <c r="AD216" s="149"/>
      <c r="AE216" s="149"/>
      <c r="AF216" s="149"/>
      <c r="AG216" s="149"/>
      <c r="AH216" s="149"/>
      <c r="AI216" s="149"/>
      <c r="AJ216" s="149"/>
      <c r="AK216" s="149"/>
      <c r="AL216" s="149"/>
      <c r="AM216" s="149"/>
      <c r="AN216" s="149"/>
      <c r="AO216" s="149"/>
      <c r="AP216" s="149"/>
      <c r="AQ216" s="149"/>
      <c r="AR216" s="149"/>
      <c r="AS216" s="149"/>
      <c r="AT216" s="149"/>
      <c r="AU216" s="149"/>
      <c r="AV216" s="149"/>
      <c r="AW216" s="149"/>
      <c r="AX216" s="149"/>
      <c r="AY216" s="149"/>
      <c r="AZ216" s="149"/>
      <c r="BA216" s="149"/>
      <c r="BB216" s="149"/>
      <c r="BC216" s="149"/>
      <c r="BD216" s="149"/>
      <c r="BE216" s="149"/>
      <c r="BF216" s="149"/>
      <c r="BG216" s="149"/>
      <c r="BH216" s="149"/>
      <c r="BI216" s="149"/>
      <c r="BJ216" s="149"/>
      <c r="BK216" s="149"/>
      <c r="BL216" s="149"/>
      <c r="BM216" s="149"/>
      <c r="BN216" s="149"/>
      <c r="BO216" s="149"/>
      <c r="BP216" s="149"/>
      <c r="BQ216" s="149"/>
      <c r="BR216" s="149"/>
      <c r="BS216" s="149"/>
      <c r="BT216" s="149"/>
      <c r="BU216" s="149"/>
      <c r="BV216" s="149"/>
      <c r="BW216" s="149"/>
      <c r="BX216" s="149"/>
      <c r="BY216" s="149"/>
      <c r="BZ216" s="149"/>
      <c r="CA216" s="149"/>
      <c r="CB216" s="149"/>
      <c r="CC216" s="149"/>
      <c r="CD216" s="149"/>
      <c r="CE216" s="149"/>
      <c r="CF216" s="149"/>
      <c r="CG216" s="149"/>
      <c r="CH216" s="149"/>
      <c r="CI216" s="149"/>
      <c r="CJ216" s="149"/>
      <c r="CK216" s="149"/>
      <c r="CL216" s="149"/>
      <c r="CM216" s="149"/>
      <c r="CN216" s="149"/>
      <c r="CO216" s="149"/>
      <c r="CP216" s="149"/>
      <c r="CQ216" s="149"/>
      <c r="CR216" s="149"/>
      <c r="CS216" s="149"/>
      <c r="CT216" s="149"/>
      <c r="CU216" s="149"/>
      <c r="CV216" s="149"/>
      <c r="CW216" s="149"/>
      <c r="CX216" s="149"/>
      <c r="CY216" s="149"/>
      <c r="CZ216" s="149"/>
      <c r="DA216" s="149"/>
      <c r="DB216" s="149"/>
      <c r="DC216" s="144"/>
    </row>
    <row r="217" spans="1:107">
      <c r="A217" s="157"/>
      <c r="B217" s="178"/>
      <c r="C217" s="178"/>
      <c r="D217" s="220"/>
      <c r="E217" s="178"/>
      <c r="F217" s="178"/>
      <c r="G217" s="178"/>
      <c r="H217" s="178"/>
      <c r="I217" s="221"/>
      <c r="J217" s="160"/>
      <c r="K217" s="148"/>
      <c r="L217" s="154"/>
      <c r="M217" s="154"/>
      <c r="N217" s="154"/>
      <c r="O217" s="148"/>
      <c r="P217" s="148"/>
      <c r="Q217" s="148"/>
      <c r="R217" s="149"/>
      <c r="S217" s="149"/>
      <c r="T217" s="149"/>
      <c r="U217" s="149"/>
      <c r="V217" s="149"/>
      <c r="W217" s="149"/>
      <c r="X217" s="149"/>
      <c r="Y217" s="149"/>
      <c r="Z217" s="149"/>
      <c r="AA217" s="149"/>
      <c r="AB217" s="149"/>
      <c r="AC217" s="149"/>
      <c r="AD217" s="149"/>
      <c r="AE217" s="149"/>
      <c r="AF217" s="149"/>
      <c r="AG217" s="149"/>
      <c r="AH217" s="149"/>
      <c r="AI217" s="149"/>
      <c r="AJ217" s="149"/>
      <c r="AK217" s="149"/>
      <c r="AL217" s="149"/>
      <c r="AM217" s="149"/>
      <c r="AN217" s="149"/>
      <c r="AO217" s="149"/>
      <c r="AP217" s="149"/>
      <c r="AQ217" s="149"/>
      <c r="AR217" s="149"/>
      <c r="AS217" s="149"/>
      <c r="AT217" s="149"/>
      <c r="AU217" s="149"/>
      <c r="AV217" s="149"/>
      <c r="AW217" s="149"/>
      <c r="AX217" s="149"/>
      <c r="AY217" s="149"/>
      <c r="AZ217" s="149"/>
      <c r="BA217" s="149"/>
      <c r="BB217" s="149"/>
      <c r="BC217" s="149"/>
      <c r="BD217" s="149"/>
      <c r="BE217" s="149"/>
      <c r="BF217" s="149"/>
      <c r="BG217" s="149"/>
      <c r="BH217" s="149"/>
      <c r="BI217" s="149"/>
      <c r="BJ217" s="149"/>
      <c r="BK217" s="149"/>
      <c r="BL217" s="149"/>
      <c r="BM217" s="149"/>
      <c r="BN217" s="149"/>
      <c r="BO217" s="149"/>
      <c r="BP217" s="149"/>
      <c r="BQ217" s="149"/>
      <c r="BR217" s="149"/>
      <c r="BS217" s="149"/>
      <c r="BT217" s="149"/>
      <c r="BU217" s="149"/>
      <c r="BV217" s="149"/>
      <c r="BW217" s="149"/>
      <c r="BX217" s="149"/>
      <c r="BY217" s="149"/>
      <c r="BZ217" s="149"/>
      <c r="CA217" s="149"/>
      <c r="CB217" s="149"/>
      <c r="CC217" s="149"/>
      <c r="CD217" s="149"/>
      <c r="CE217" s="149"/>
      <c r="CF217" s="149"/>
      <c r="CG217" s="149"/>
      <c r="CH217" s="149"/>
      <c r="CI217" s="149"/>
      <c r="CJ217" s="149"/>
      <c r="CK217" s="149"/>
      <c r="CL217" s="149"/>
      <c r="CM217" s="149"/>
      <c r="CN217" s="149"/>
      <c r="CO217" s="149"/>
      <c r="CP217" s="149"/>
      <c r="CQ217" s="149"/>
      <c r="CR217" s="149"/>
      <c r="CS217" s="149"/>
      <c r="CT217" s="149"/>
      <c r="CU217" s="149"/>
      <c r="CV217" s="149"/>
      <c r="CW217" s="149"/>
      <c r="CX217" s="149"/>
      <c r="CY217" s="149"/>
      <c r="CZ217" s="149"/>
      <c r="DA217" s="149"/>
      <c r="DB217" s="149"/>
      <c r="DC217" s="144"/>
    </row>
    <row r="218" spans="1:107">
      <c r="A218" s="157"/>
      <c r="B218" s="178"/>
      <c r="C218" s="178"/>
      <c r="D218" s="220"/>
      <c r="E218" s="178"/>
      <c r="F218" s="178"/>
      <c r="G218" s="178"/>
      <c r="H218" s="178"/>
      <c r="I218" s="221"/>
      <c r="J218" s="160"/>
      <c r="K218" s="148"/>
      <c r="L218" s="154"/>
      <c r="M218" s="154"/>
      <c r="N218" s="154"/>
      <c r="O218" s="148"/>
      <c r="P218" s="148"/>
      <c r="Q218" s="148"/>
      <c r="R218" s="149"/>
      <c r="S218" s="149"/>
      <c r="T218" s="149"/>
      <c r="U218" s="149"/>
      <c r="V218" s="149"/>
      <c r="W218" s="149"/>
      <c r="X218" s="149"/>
      <c r="Y218" s="149"/>
      <c r="Z218" s="149"/>
      <c r="AA218" s="149"/>
      <c r="AB218" s="149"/>
      <c r="AC218" s="149"/>
      <c r="AD218" s="149"/>
      <c r="AE218" s="149"/>
      <c r="AF218" s="149"/>
      <c r="AG218" s="149"/>
      <c r="AH218" s="149"/>
      <c r="AI218" s="149"/>
      <c r="AJ218" s="149"/>
      <c r="AK218" s="149"/>
      <c r="AL218" s="149"/>
      <c r="AM218" s="149"/>
      <c r="AN218" s="149"/>
      <c r="AO218" s="149"/>
      <c r="AP218" s="149"/>
      <c r="AQ218" s="149"/>
      <c r="AR218" s="149"/>
      <c r="AS218" s="149"/>
      <c r="AT218" s="149"/>
      <c r="AU218" s="149"/>
      <c r="AV218" s="149"/>
      <c r="AW218" s="149"/>
      <c r="AX218" s="149"/>
      <c r="AY218" s="149"/>
      <c r="AZ218" s="149"/>
      <c r="BA218" s="149"/>
      <c r="BB218" s="149"/>
      <c r="BC218" s="149"/>
      <c r="BD218" s="149"/>
      <c r="BE218" s="149"/>
      <c r="BF218" s="149"/>
      <c r="BG218" s="149"/>
      <c r="BH218" s="149"/>
      <c r="BI218" s="149"/>
      <c r="BJ218" s="149"/>
      <c r="BK218" s="149"/>
      <c r="BL218" s="149"/>
      <c r="BM218" s="149"/>
      <c r="BN218" s="149"/>
      <c r="BO218" s="149"/>
      <c r="BP218" s="149"/>
      <c r="BQ218" s="149"/>
      <c r="BR218" s="149"/>
      <c r="BS218" s="149"/>
      <c r="BT218" s="149"/>
      <c r="BU218" s="149"/>
      <c r="BV218" s="149"/>
      <c r="BW218" s="149"/>
      <c r="BX218" s="149"/>
      <c r="BY218" s="149"/>
      <c r="BZ218" s="149"/>
      <c r="CA218" s="149"/>
      <c r="CB218" s="149"/>
      <c r="CC218" s="149"/>
      <c r="CD218" s="149"/>
      <c r="CE218" s="149"/>
      <c r="CF218" s="149"/>
      <c r="CG218" s="149"/>
      <c r="CH218" s="149"/>
      <c r="CI218" s="149"/>
      <c r="CJ218" s="149"/>
      <c r="CK218" s="149"/>
      <c r="CL218" s="149"/>
      <c r="CM218" s="149"/>
      <c r="CN218" s="149"/>
      <c r="CO218" s="149"/>
      <c r="CP218" s="149"/>
      <c r="CQ218" s="149"/>
      <c r="CR218" s="149"/>
      <c r="CS218" s="149"/>
      <c r="CT218" s="149"/>
      <c r="CU218" s="149"/>
      <c r="CV218" s="149"/>
      <c r="CW218" s="149"/>
      <c r="CX218" s="149"/>
      <c r="CY218" s="149"/>
      <c r="CZ218" s="149"/>
      <c r="DA218" s="149"/>
      <c r="DB218" s="149"/>
      <c r="DC218" s="144"/>
    </row>
    <row r="219" spans="1:107">
      <c r="A219" s="157"/>
      <c r="B219" s="178"/>
      <c r="C219" s="178"/>
      <c r="D219" s="220"/>
      <c r="E219" s="178"/>
      <c r="F219" s="178"/>
      <c r="G219" s="178"/>
      <c r="H219" s="178"/>
      <c r="I219" s="221"/>
      <c r="J219" s="160"/>
      <c r="K219" s="148"/>
      <c r="L219" s="154"/>
      <c r="M219" s="154"/>
      <c r="N219" s="154"/>
      <c r="O219" s="148"/>
      <c r="P219" s="148"/>
      <c r="Q219" s="148"/>
      <c r="R219" s="149"/>
      <c r="S219" s="149"/>
      <c r="T219" s="149"/>
      <c r="U219" s="149"/>
      <c r="V219" s="149"/>
      <c r="W219" s="149"/>
      <c r="X219" s="149"/>
      <c r="Y219" s="149"/>
      <c r="Z219" s="149"/>
      <c r="AA219" s="149"/>
      <c r="AB219" s="149"/>
      <c r="AC219" s="149"/>
      <c r="AD219" s="149"/>
      <c r="AE219" s="149"/>
      <c r="AF219" s="149"/>
      <c r="AG219" s="149"/>
      <c r="AH219" s="149"/>
      <c r="AI219" s="149"/>
      <c r="AJ219" s="149"/>
      <c r="AK219" s="149"/>
      <c r="AL219" s="149"/>
      <c r="AM219" s="149"/>
      <c r="AN219" s="149"/>
      <c r="AO219" s="149"/>
      <c r="AP219" s="149"/>
      <c r="AQ219" s="149"/>
      <c r="AR219" s="149"/>
      <c r="AS219" s="149"/>
      <c r="AT219" s="149"/>
      <c r="AU219" s="149"/>
      <c r="AV219" s="149"/>
      <c r="AW219" s="149"/>
      <c r="AX219" s="149"/>
      <c r="AY219" s="149"/>
      <c r="AZ219" s="149"/>
      <c r="BA219" s="149"/>
      <c r="BB219" s="149"/>
      <c r="BC219" s="149"/>
      <c r="BD219" s="149"/>
      <c r="BE219" s="149"/>
      <c r="BF219" s="149"/>
      <c r="BG219" s="149"/>
      <c r="BH219" s="149"/>
      <c r="BI219" s="149"/>
      <c r="BJ219" s="149"/>
      <c r="BK219" s="149"/>
      <c r="BL219" s="149"/>
      <c r="BM219" s="149"/>
      <c r="BN219" s="149"/>
      <c r="BO219" s="149"/>
      <c r="BP219" s="149"/>
      <c r="BQ219" s="149"/>
      <c r="BR219" s="149"/>
      <c r="BS219" s="149"/>
      <c r="BT219" s="149"/>
      <c r="BU219" s="149"/>
      <c r="BV219" s="149"/>
      <c r="BW219" s="149"/>
      <c r="BX219" s="149"/>
      <c r="BY219" s="149"/>
      <c r="BZ219" s="149"/>
      <c r="CA219" s="149"/>
      <c r="CB219" s="149"/>
      <c r="CC219" s="149"/>
      <c r="CD219" s="149"/>
      <c r="CE219" s="149"/>
      <c r="CF219" s="149"/>
      <c r="CG219" s="149"/>
      <c r="CH219" s="149"/>
      <c r="CI219" s="149"/>
      <c r="CJ219" s="149"/>
      <c r="CK219" s="149"/>
      <c r="CL219" s="149"/>
      <c r="CM219" s="149"/>
      <c r="CN219" s="149"/>
      <c r="CO219" s="149"/>
      <c r="CP219" s="149"/>
      <c r="CQ219" s="149"/>
      <c r="CR219" s="149"/>
      <c r="CS219" s="149"/>
      <c r="CT219" s="149"/>
      <c r="CU219" s="149"/>
      <c r="CV219" s="149"/>
      <c r="CW219" s="149"/>
      <c r="CX219" s="149"/>
      <c r="CY219" s="149"/>
      <c r="CZ219" s="149"/>
      <c r="DA219" s="149"/>
      <c r="DB219" s="149"/>
      <c r="DC219" s="144"/>
    </row>
    <row r="220" spans="1:107">
      <c r="A220" s="157"/>
      <c r="B220" s="178"/>
      <c r="C220" s="178"/>
      <c r="D220" s="220"/>
      <c r="E220" s="178"/>
      <c r="F220" s="178"/>
      <c r="G220" s="178"/>
      <c r="H220" s="178"/>
      <c r="I220" s="221"/>
      <c r="J220" s="160"/>
      <c r="K220" s="148"/>
      <c r="L220" s="154"/>
      <c r="M220" s="154"/>
      <c r="N220" s="154"/>
      <c r="O220" s="148"/>
      <c r="P220" s="148"/>
      <c r="Q220" s="148"/>
      <c r="R220" s="149"/>
      <c r="S220" s="149"/>
      <c r="T220" s="149"/>
      <c r="U220" s="149"/>
      <c r="V220" s="149"/>
      <c r="W220" s="149"/>
      <c r="X220" s="149"/>
      <c r="Y220" s="149"/>
      <c r="Z220" s="149"/>
      <c r="AA220" s="149"/>
      <c r="AB220" s="149"/>
      <c r="AC220" s="149"/>
      <c r="AD220" s="149"/>
      <c r="AE220" s="149"/>
      <c r="AF220" s="149"/>
      <c r="AG220" s="149"/>
      <c r="AH220" s="149"/>
      <c r="AI220" s="149"/>
      <c r="AJ220" s="149"/>
      <c r="AK220" s="149"/>
      <c r="AL220" s="149"/>
      <c r="AM220" s="149"/>
      <c r="AN220" s="149"/>
      <c r="AO220" s="149"/>
      <c r="AP220" s="149"/>
      <c r="AQ220" s="149"/>
      <c r="AR220" s="149"/>
      <c r="AS220" s="149"/>
      <c r="AT220" s="149"/>
      <c r="AU220" s="149"/>
      <c r="AV220" s="149"/>
      <c r="AW220" s="149"/>
      <c r="AX220" s="149"/>
      <c r="AY220" s="149"/>
      <c r="AZ220" s="149"/>
      <c r="BA220" s="149"/>
      <c r="BB220" s="149"/>
      <c r="BC220" s="149"/>
      <c r="BD220" s="149"/>
      <c r="BE220" s="149"/>
      <c r="BF220" s="149"/>
      <c r="BG220" s="149"/>
      <c r="BH220" s="149"/>
      <c r="BI220" s="149"/>
      <c r="BJ220" s="149"/>
      <c r="BK220" s="149"/>
      <c r="BL220" s="149"/>
      <c r="BM220" s="149"/>
      <c r="BN220" s="149"/>
      <c r="BO220" s="149"/>
      <c r="BP220" s="149"/>
      <c r="BQ220" s="149"/>
      <c r="BR220" s="149"/>
      <c r="BS220" s="149"/>
      <c r="BT220" s="149"/>
      <c r="BU220" s="149"/>
      <c r="BV220" s="149"/>
      <c r="BW220" s="149"/>
      <c r="BX220" s="149"/>
      <c r="BY220" s="149"/>
      <c r="BZ220" s="149"/>
      <c r="CA220" s="149"/>
      <c r="CB220" s="149"/>
      <c r="CC220" s="149"/>
      <c r="CD220" s="149"/>
      <c r="CE220" s="149"/>
      <c r="CF220" s="149"/>
      <c r="CG220" s="149"/>
      <c r="CH220" s="149"/>
      <c r="CI220" s="149"/>
      <c r="CJ220" s="149"/>
      <c r="CK220" s="149"/>
      <c r="CL220" s="149"/>
      <c r="CM220" s="149"/>
      <c r="CN220" s="149"/>
      <c r="CO220" s="149"/>
      <c r="CP220" s="149"/>
      <c r="CQ220" s="149"/>
      <c r="CR220" s="149"/>
      <c r="CS220" s="149"/>
      <c r="CT220" s="149"/>
      <c r="CU220" s="149"/>
      <c r="CV220" s="149"/>
      <c r="CW220" s="149"/>
      <c r="CX220" s="149"/>
      <c r="CY220" s="149"/>
      <c r="CZ220" s="149"/>
      <c r="DA220" s="149"/>
      <c r="DB220" s="149"/>
      <c r="DC220" s="144"/>
    </row>
    <row r="221" spans="1:107">
      <c r="A221" s="157"/>
      <c r="B221" s="178"/>
      <c r="C221" s="178"/>
      <c r="D221" s="220"/>
      <c r="E221" s="178"/>
      <c r="F221" s="178"/>
      <c r="G221" s="178"/>
      <c r="H221" s="178"/>
      <c r="I221" s="221"/>
      <c r="J221" s="160"/>
      <c r="K221" s="148"/>
      <c r="L221" s="154"/>
      <c r="M221" s="154"/>
      <c r="N221" s="154"/>
      <c r="O221" s="148"/>
      <c r="P221" s="148"/>
      <c r="Q221" s="148"/>
      <c r="R221" s="149"/>
      <c r="S221" s="149"/>
      <c r="T221" s="149"/>
      <c r="U221" s="149"/>
      <c r="V221" s="149"/>
      <c r="W221" s="149"/>
      <c r="X221" s="149"/>
      <c r="Y221" s="149"/>
      <c r="Z221" s="149"/>
      <c r="AA221" s="149"/>
      <c r="AB221" s="149"/>
      <c r="AC221" s="149"/>
      <c r="AD221" s="149"/>
      <c r="AE221" s="149"/>
      <c r="AF221" s="149"/>
      <c r="AG221" s="149"/>
      <c r="AH221" s="149"/>
      <c r="AI221" s="149"/>
      <c r="AJ221" s="149"/>
      <c r="AK221" s="149"/>
      <c r="AL221" s="149"/>
      <c r="AM221" s="149"/>
      <c r="AN221" s="149"/>
      <c r="AO221" s="149"/>
      <c r="AP221" s="149"/>
      <c r="AQ221" s="149"/>
      <c r="AR221" s="149"/>
      <c r="AS221" s="149"/>
      <c r="AT221" s="149"/>
      <c r="AU221" s="149"/>
      <c r="AV221" s="149"/>
      <c r="AW221" s="149"/>
      <c r="AX221" s="149"/>
      <c r="AY221" s="149"/>
      <c r="AZ221" s="149"/>
      <c r="BA221" s="149"/>
      <c r="BB221" s="149"/>
      <c r="BC221" s="149"/>
      <c r="BD221" s="149"/>
      <c r="BE221" s="149"/>
      <c r="BF221" s="149"/>
      <c r="BG221" s="149"/>
      <c r="BH221" s="149"/>
      <c r="BI221" s="149"/>
      <c r="BJ221" s="149"/>
      <c r="BK221" s="149"/>
      <c r="BL221" s="149"/>
      <c r="BM221" s="149"/>
      <c r="BN221" s="149"/>
      <c r="BO221" s="149"/>
      <c r="BP221" s="149"/>
      <c r="BQ221" s="149"/>
      <c r="BR221" s="149"/>
      <c r="BS221" s="149"/>
      <c r="BT221" s="149"/>
      <c r="BU221" s="149"/>
      <c r="BV221" s="149"/>
      <c r="BW221" s="149"/>
      <c r="BX221" s="149"/>
      <c r="BY221" s="149"/>
      <c r="BZ221" s="149"/>
      <c r="CA221" s="149"/>
      <c r="CB221" s="149"/>
      <c r="CC221" s="149"/>
      <c r="CD221" s="149"/>
      <c r="CE221" s="149"/>
      <c r="CF221" s="149"/>
      <c r="CG221" s="149"/>
      <c r="CH221" s="149"/>
      <c r="CI221" s="149"/>
      <c r="CJ221" s="149"/>
      <c r="CK221" s="149"/>
      <c r="CL221" s="149"/>
      <c r="CM221" s="149"/>
      <c r="CN221" s="149"/>
      <c r="CO221" s="149"/>
      <c r="CP221" s="149"/>
      <c r="CQ221" s="149"/>
      <c r="CR221" s="149"/>
      <c r="CS221" s="149"/>
      <c r="CT221" s="149"/>
      <c r="CU221" s="149"/>
      <c r="CV221" s="149"/>
      <c r="CW221" s="149"/>
      <c r="CX221" s="149"/>
      <c r="CY221" s="149"/>
      <c r="CZ221" s="149"/>
      <c r="DA221" s="149"/>
      <c r="DB221" s="149"/>
      <c r="DC221" s="144"/>
    </row>
    <row r="222" spans="1:107">
      <c r="A222" s="157"/>
      <c r="B222" s="178"/>
      <c r="C222" s="178"/>
      <c r="D222" s="220"/>
      <c r="E222" s="178"/>
      <c r="F222" s="178"/>
      <c r="G222" s="178"/>
      <c r="H222" s="178"/>
      <c r="I222" s="221"/>
      <c r="J222" s="160"/>
      <c r="K222" s="148"/>
      <c r="L222" s="154"/>
      <c r="M222" s="154"/>
      <c r="N222" s="154"/>
      <c r="O222" s="148"/>
      <c r="P222" s="148"/>
      <c r="Q222" s="148"/>
      <c r="R222" s="149"/>
      <c r="S222" s="149"/>
      <c r="T222" s="149"/>
      <c r="U222" s="149"/>
      <c r="V222" s="149"/>
      <c r="W222" s="149"/>
      <c r="X222" s="149"/>
      <c r="Y222" s="149"/>
      <c r="Z222" s="149"/>
      <c r="AA222" s="149"/>
      <c r="AB222" s="149"/>
      <c r="AC222" s="149"/>
      <c r="AD222" s="149"/>
      <c r="AE222" s="149"/>
      <c r="AF222" s="149"/>
      <c r="AG222" s="149"/>
      <c r="AH222" s="149"/>
      <c r="AI222" s="149"/>
      <c r="AJ222" s="149"/>
      <c r="AK222" s="149"/>
      <c r="AL222" s="149"/>
      <c r="AM222" s="149"/>
      <c r="AN222" s="149"/>
      <c r="AO222" s="149"/>
      <c r="AP222" s="149"/>
      <c r="AQ222" s="149"/>
      <c r="AR222" s="149"/>
      <c r="AS222" s="149"/>
      <c r="AT222" s="149"/>
      <c r="AU222" s="149"/>
      <c r="AV222" s="149"/>
      <c r="AW222" s="149"/>
      <c r="AX222" s="149"/>
      <c r="AY222" s="149"/>
      <c r="AZ222" s="149"/>
      <c r="BA222" s="149"/>
      <c r="BB222" s="149"/>
      <c r="BC222" s="149"/>
      <c r="BD222" s="149"/>
      <c r="BE222" s="149"/>
      <c r="BF222" s="149"/>
      <c r="BG222" s="149"/>
      <c r="BH222" s="149"/>
      <c r="BI222" s="149"/>
      <c r="BJ222" s="149"/>
      <c r="BK222" s="149"/>
      <c r="BL222" s="149"/>
      <c r="BM222" s="149"/>
      <c r="BN222" s="149"/>
      <c r="BO222" s="149"/>
      <c r="BP222" s="149"/>
      <c r="BQ222" s="149"/>
      <c r="BR222" s="149"/>
      <c r="BS222" s="149"/>
      <c r="BT222" s="149"/>
      <c r="BU222" s="149"/>
      <c r="BV222" s="149"/>
      <c r="BW222" s="149"/>
      <c r="BX222" s="149"/>
      <c r="BY222" s="149"/>
      <c r="BZ222" s="149"/>
      <c r="CA222" s="149"/>
      <c r="CB222" s="149"/>
      <c r="CC222" s="149"/>
      <c r="CD222" s="149"/>
      <c r="CE222" s="149"/>
      <c r="CF222" s="149"/>
      <c r="CG222" s="149"/>
      <c r="CH222" s="149"/>
      <c r="CI222" s="149"/>
      <c r="CJ222" s="149"/>
      <c r="CK222" s="149"/>
      <c r="CL222" s="149"/>
      <c r="CM222" s="149"/>
      <c r="CN222" s="149"/>
      <c r="CO222" s="149"/>
      <c r="CP222" s="149"/>
      <c r="CQ222" s="149"/>
      <c r="CR222" s="149"/>
      <c r="CS222" s="149"/>
      <c r="CT222" s="149"/>
      <c r="CU222" s="149"/>
      <c r="CV222" s="149"/>
      <c r="CW222" s="149"/>
      <c r="CX222" s="149"/>
      <c r="CY222" s="149"/>
      <c r="CZ222" s="149"/>
      <c r="DA222" s="149"/>
      <c r="DB222" s="149"/>
      <c r="DC222" s="144"/>
    </row>
    <row r="223" spans="1:107">
      <c r="A223" s="157"/>
      <c r="B223" s="178"/>
      <c r="C223" s="178"/>
      <c r="D223" s="220"/>
      <c r="E223" s="178"/>
      <c r="F223" s="178"/>
      <c r="G223" s="178"/>
      <c r="H223" s="178"/>
      <c r="I223" s="221"/>
      <c r="J223" s="160"/>
      <c r="K223" s="148"/>
      <c r="L223" s="154"/>
      <c r="M223" s="154"/>
      <c r="N223" s="154"/>
      <c r="O223" s="148"/>
      <c r="P223" s="148"/>
      <c r="Q223" s="148"/>
      <c r="R223" s="149"/>
      <c r="S223" s="149"/>
      <c r="T223" s="149"/>
      <c r="U223" s="149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49"/>
      <c r="AF223" s="149"/>
      <c r="AG223" s="149"/>
      <c r="AH223" s="149"/>
      <c r="AI223" s="149"/>
      <c r="AJ223" s="149"/>
      <c r="AK223" s="149"/>
      <c r="AL223" s="149"/>
      <c r="AM223" s="149"/>
      <c r="AN223" s="149"/>
      <c r="AO223" s="149"/>
      <c r="AP223" s="149"/>
      <c r="AQ223" s="149"/>
      <c r="AR223" s="149"/>
      <c r="AS223" s="149"/>
      <c r="AT223" s="149"/>
      <c r="AU223" s="149"/>
      <c r="AV223" s="149"/>
      <c r="AW223" s="149"/>
      <c r="AX223" s="149"/>
      <c r="AY223" s="149"/>
      <c r="AZ223" s="149"/>
      <c r="BA223" s="149"/>
      <c r="BB223" s="149"/>
      <c r="BC223" s="149"/>
      <c r="BD223" s="149"/>
      <c r="BE223" s="149"/>
      <c r="BF223" s="149"/>
      <c r="BG223" s="149"/>
      <c r="BH223" s="149"/>
      <c r="BI223" s="149"/>
      <c r="BJ223" s="149"/>
      <c r="BK223" s="149"/>
      <c r="BL223" s="149"/>
      <c r="BM223" s="149"/>
      <c r="BN223" s="149"/>
      <c r="BO223" s="149"/>
      <c r="BP223" s="149"/>
      <c r="BQ223" s="149"/>
      <c r="BR223" s="149"/>
      <c r="BS223" s="149"/>
      <c r="BT223" s="149"/>
      <c r="BU223" s="149"/>
      <c r="BV223" s="149"/>
      <c r="BW223" s="149"/>
      <c r="BX223" s="149"/>
      <c r="BY223" s="149"/>
      <c r="BZ223" s="149"/>
      <c r="CA223" s="149"/>
      <c r="CB223" s="149"/>
      <c r="CC223" s="149"/>
      <c r="CD223" s="149"/>
      <c r="CE223" s="149"/>
      <c r="CF223" s="149"/>
      <c r="CG223" s="149"/>
      <c r="CH223" s="149"/>
      <c r="CI223" s="149"/>
      <c r="CJ223" s="149"/>
      <c r="CK223" s="149"/>
      <c r="CL223" s="149"/>
      <c r="CM223" s="149"/>
      <c r="CN223" s="149"/>
      <c r="CO223" s="149"/>
      <c r="CP223" s="149"/>
      <c r="CQ223" s="149"/>
      <c r="CR223" s="149"/>
      <c r="CS223" s="149"/>
      <c r="CT223" s="149"/>
      <c r="CU223" s="149"/>
      <c r="CV223" s="149"/>
      <c r="CW223" s="149"/>
      <c r="CX223" s="149"/>
      <c r="CY223" s="149"/>
      <c r="CZ223" s="149"/>
      <c r="DA223" s="149"/>
      <c r="DB223" s="149"/>
      <c r="DC223" s="144"/>
    </row>
    <row r="224" spans="1:107">
      <c r="A224" s="157"/>
      <c r="B224" s="178"/>
      <c r="C224" s="178"/>
      <c r="D224" s="220"/>
      <c r="E224" s="178"/>
      <c r="F224" s="178"/>
      <c r="G224" s="178"/>
      <c r="H224" s="178"/>
      <c r="I224" s="221"/>
      <c r="J224" s="160"/>
      <c r="K224" s="148"/>
      <c r="L224" s="154"/>
      <c r="M224" s="154"/>
      <c r="N224" s="154"/>
      <c r="O224" s="148"/>
      <c r="P224" s="148"/>
      <c r="Q224" s="148"/>
      <c r="R224" s="149"/>
      <c r="S224" s="149"/>
      <c r="T224" s="149"/>
      <c r="U224" s="149"/>
      <c r="V224" s="149"/>
      <c r="W224" s="149"/>
      <c r="X224" s="149"/>
      <c r="Y224" s="149"/>
      <c r="Z224" s="149"/>
      <c r="AA224" s="149"/>
      <c r="AB224" s="149"/>
      <c r="AC224" s="149"/>
      <c r="AD224" s="149"/>
      <c r="AE224" s="149"/>
      <c r="AF224" s="149"/>
      <c r="AG224" s="149"/>
      <c r="AH224" s="149"/>
      <c r="AI224" s="149"/>
      <c r="AJ224" s="149"/>
      <c r="AK224" s="149"/>
      <c r="AL224" s="149"/>
      <c r="AM224" s="149"/>
      <c r="AN224" s="149"/>
      <c r="AO224" s="149"/>
      <c r="AP224" s="149"/>
      <c r="AQ224" s="149"/>
      <c r="AR224" s="149"/>
      <c r="AS224" s="149"/>
      <c r="AT224" s="149"/>
      <c r="AU224" s="149"/>
      <c r="AV224" s="149"/>
      <c r="AW224" s="149"/>
      <c r="AX224" s="149"/>
      <c r="AY224" s="149"/>
      <c r="AZ224" s="149"/>
      <c r="BA224" s="149"/>
      <c r="BB224" s="149"/>
      <c r="BC224" s="149"/>
      <c r="BD224" s="149"/>
      <c r="BE224" s="149"/>
      <c r="BF224" s="149"/>
      <c r="BG224" s="149"/>
      <c r="BH224" s="149"/>
      <c r="BI224" s="149"/>
      <c r="BJ224" s="149"/>
      <c r="BK224" s="149"/>
      <c r="BL224" s="149"/>
      <c r="BM224" s="149"/>
      <c r="BN224" s="149"/>
      <c r="BO224" s="149"/>
      <c r="BP224" s="149"/>
      <c r="BQ224" s="149"/>
      <c r="BR224" s="149"/>
      <c r="BS224" s="149"/>
      <c r="BT224" s="149"/>
      <c r="BU224" s="149"/>
      <c r="BV224" s="149"/>
      <c r="BW224" s="149"/>
      <c r="BX224" s="149"/>
      <c r="BY224" s="149"/>
      <c r="BZ224" s="149"/>
      <c r="CA224" s="149"/>
      <c r="CB224" s="149"/>
      <c r="CC224" s="149"/>
      <c r="CD224" s="149"/>
      <c r="CE224" s="149"/>
      <c r="CF224" s="149"/>
      <c r="CG224" s="149"/>
      <c r="CH224" s="149"/>
      <c r="CI224" s="149"/>
      <c r="CJ224" s="149"/>
      <c r="CK224" s="149"/>
      <c r="CL224" s="149"/>
      <c r="CM224" s="149"/>
      <c r="CN224" s="149"/>
      <c r="CO224" s="149"/>
      <c r="CP224" s="149"/>
      <c r="CQ224" s="149"/>
      <c r="CR224" s="149"/>
      <c r="CS224" s="149"/>
      <c r="CT224" s="149"/>
      <c r="CU224" s="149"/>
      <c r="CV224" s="149"/>
      <c r="CW224" s="149"/>
      <c r="CX224" s="149"/>
      <c r="CY224" s="149"/>
      <c r="CZ224" s="149"/>
      <c r="DA224" s="149"/>
      <c r="DB224" s="149"/>
      <c r="DC224" s="144"/>
    </row>
    <row r="225" spans="1:107">
      <c r="A225" s="157"/>
      <c r="B225" s="178"/>
      <c r="C225" s="178"/>
      <c r="D225" s="220"/>
      <c r="E225" s="178"/>
      <c r="F225" s="178"/>
      <c r="G225" s="178"/>
      <c r="H225" s="178"/>
      <c r="I225" s="221"/>
      <c r="J225" s="160"/>
      <c r="K225" s="148"/>
      <c r="L225" s="154"/>
      <c r="M225" s="154"/>
      <c r="N225" s="154"/>
      <c r="O225" s="148"/>
      <c r="P225" s="148"/>
      <c r="Q225" s="148"/>
      <c r="R225" s="149"/>
      <c r="S225" s="149"/>
      <c r="T225" s="149"/>
      <c r="U225" s="149"/>
      <c r="V225" s="149"/>
      <c r="W225" s="149"/>
      <c r="X225" s="149"/>
      <c r="Y225" s="149"/>
      <c r="Z225" s="149"/>
      <c r="AA225" s="149"/>
      <c r="AB225" s="149"/>
      <c r="AC225" s="149"/>
      <c r="AD225" s="149"/>
      <c r="AE225" s="149"/>
      <c r="AF225" s="149"/>
      <c r="AG225" s="149"/>
      <c r="AH225" s="149"/>
      <c r="AI225" s="149"/>
      <c r="AJ225" s="149"/>
      <c r="AK225" s="149"/>
      <c r="AL225" s="149"/>
      <c r="AM225" s="149"/>
      <c r="AN225" s="149"/>
      <c r="AO225" s="149"/>
      <c r="AP225" s="149"/>
      <c r="AQ225" s="149"/>
      <c r="AR225" s="149"/>
      <c r="AS225" s="149"/>
      <c r="AT225" s="149"/>
      <c r="AU225" s="149"/>
      <c r="AV225" s="149"/>
      <c r="AW225" s="149"/>
      <c r="AX225" s="149"/>
      <c r="AY225" s="149"/>
      <c r="AZ225" s="149"/>
      <c r="BA225" s="149"/>
      <c r="BB225" s="149"/>
      <c r="BC225" s="149"/>
      <c r="BD225" s="149"/>
      <c r="BE225" s="149"/>
      <c r="BF225" s="149"/>
      <c r="BG225" s="149"/>
      <c r="BH225" s="149"/>
      <c r="BI225" s="149"/>
      <c r="BJ225" s="149"/>
      <c r="BK225" s="149"/>
      <c r="BL225" s="149"/>
      <c r="BM225" s="149"/>
      <c r="BN225" s="149"/>
      <c r="BO225" s="149"/>
      <c r="BP225" s="149"/>
      <c r="BQ225" s="149"/>
      <c r="BR225" s="149"/>
      <c r="BS225" s="149"/>
      <c r="BT225" s="149"/>
      <c r="BU225" s="149"/>
      <c r="BV225" s="149"/>
      <c r="BW225" s="149"/>
      <c r="BX225" s="149"/>
      <c r="BY225" s="149"/>
      <c r="BZ225" s="149"/>
      <c r="CA225" s="149"/>
      <c r="CB225" s="149"/>
      <c r="CC225" s="149"/>
      <c r="CD225" s="149"/>
      <c r="CE225" s="149"/>
      <c r="CF225" s="149"/>
      <c r="CG225" s="149"/>
      <c r="CH225" s="149"/>
      <c r="CI225" s="149"/>
      <c r="CJ225" s="149"/>
      <c r="CK225" s="149"/>
      <c r="CL225" s="149"/>
      <c r="CM225" s="149"/>
      <c r="CN225" s="149"/>
      <c r="CO225" s="149"/>
      <c r="CP225" s="149"/>
      <c r="CQ225" s="149"/>
      <c r="CR225" s="149"/>
      <c r="CS225" s="149"/>
      <c r="CT225" s="149"/>
      <c r="CU225" s="149"/>
      <c r="CV225" s="149"/>
      <c r="CW225" s="149"/>
      <c r="CX225" s="149"/>
      <c r="CY225" s="149"/>
      <c r="CZ225" s="149"/>
      <c r="DA225" s="149"/>
      <c r="DB225" s="149"/>
      <c r="DC225" s="144"/>
    </row>
    <row r="226" spans="1:107">
      <c r="A226" s="157"/>
      <c r="B226" s="178"/>
      <c r="C226" s="178"/>
      <c r="D226" s="220"/>
      <c r="E226" s="178"/>
      <c r="F226" s="178"/>
      <c r="G226" s="178"/>
      <c r="H226" s="178"/>
      <c r="I226" s="221"/>
      <c r="J226" s="160"/>
      <c r="K226" s="148"/>
      <c r="L226" s="154"/>
      <c r="M226" s="154"/>
      <c r="N226" s="154"/>
      <c r="O226" s="148"/>
      <c r="P226" s="148"/>
      <c r="Q226" s="148"/>
      <c r="R226" s="149"/>
      <c r="S226" s="149"/>
      <c r="T226" s="149"/>
      <c r="U226" s="149"/>
      <c r="V226" s="149"/>
      <c r="W226" s="149"/>
      <c r="X226" s="149"/>
      <c r="Y226" s="149"/>
      <c r="Z226" s="149"/>
      <c r="AA226" s="149"/>
      <c r="AB226" s="149"/>
      <c r="AC226" s="149"/>
      <c r="AD226" s="149"/>
      <c r="AE226" s="149"/>
      <c r="AF226" s="149"/>
      <c r="AG226" s="149"/>
      <c r="AH226" s="149"/>
      <c r="AI226" s="149"/>
      <c r="AJ226" s="149"/>
      <c r="AK226" s="149"/>
      <c r="AL226" s="149"/>
      <c r="AM226" s="149"/>
      <c r="AN226" s="149"/>
      <c r="AO226" s="149"/>
      <c r="AP226" s="149"/>
      <c r="AQ226" s="149"/>
      <c r="AR226" s="149"/>
      <c r="AS226" s="149"/>
      <c r="AT226" s="149"/>
      <c r="AU226" s="149"/>
      <c r="AV226" s="149"/>
      <c r="AW226" s="149"/>
      <c r="AX226" s="149"/>
      <c r="AY226" s="149"/>
      <c r="AZ226" s="149"/>
      <c r="BA226" s="149"/>
      <c r="BB226" s="149"/>
      <c r="BC226" s="149"/>
      <c r="BD226" s="149"/>
      <c r="BE226" s="149"/>
      <c r="BF226" s="149"/>
      <c r="BG226" s="149"/>
      <c r="BH226" s="149"/>
      <c r="BI226" s="149"/>
      <c r="BJ226" s="149"/>
      <c r="BK226" s="149"/>
      <c r="BL226" s="149"/>
      <c r="BM226" s="149"/>
      <c r="BN226" s="149"/>
      <c r="BO226" s="149"/>
      <c r="BP226" s="149"/>
      <c r="BQ226" s="149"/>
      <c r="BR226" s="149"/>
      <c r="BS226" s="149"/>
      <c r="BT226" s="149"/>
      <c r="BU226" s="149"/>
      <c r="BV226" s="149"/>
      <c r="BW226" s="149"/>
      <c r="BX226" s="149"/>
      <c r="BY226" s="149"/>
      <c r="BZ226" s="149"/>
      <c r="CA226" s="149"/>
      <c r="CB226" s="149"/>
      <c r="CC226" s="149"/>
      <c r="CD226" s="149"/>
      <c r="CE226" s="149"/>
      <c r="CF226" s="149"/>
      <c r="CG226" s="149"/>
      <c r="CH226" s="149"/>
      <c r="CI226" s="149"/>
      <c r="CJ226" s="149"/>
      <c r="CK226" s="149"/>
      <c r="CL226" s="149"/>
      <c r="CM226" s="149"/>
      <c r="CN226" s="149"/>
      <c r="CO226" s="149"/>
      <c r="CP226" s="149"/>
      <c r="CQ226" s="149"/>
      <c r="CR226" s="149"/>
      <c r="CS226" s="149"/>
      <c r="CT226" s="149"/>
      <c r="CU226" s="149"/>
      <c r="CV226" s="149"/>
      <c r="CW226" s="149"/>
      <c r="CX226" s="149"/>
      <c r="CY226" s="149"/>
      <c r="CZ226" s="149"/>
      <c r="DA226" s="149"/>
      <c r="DB226" s="149"/>
      <c r="DC226" s="144"/>
    </row>
    <row r="227" spans="1:107">
      <c r="A227" s="157"/>
      <c r="B227" s="178"/>
      <c r="C227" s="178"/>
      <c r="D227" s="220"/>
      <c r="E227" s="178"/>
      <c r="F227" s="178"/>
      <c r="G227" s="178"/>
      <c r="H227" s="178"/>
      <c r="I227" s="221"/>
      <c r="J227" s="160"/>
      <c r="K227" s="148"/>
      <c r="L227" s="154"/>
      <c r="M227" s="154"/>
      <c r="N227" s="154"/>
      <c r="O227" s="148"/>
      <c r="P227" s="148"/>
      <c r="Q227" s="148"/>
      <c r="R227" s="149"/>
      <c r="S227" s="149"/>
      <c r="T227" s="149"/>
      <c r="U227" s="149"/>
      <c r="V227" s="149"/>
      <c r="W227" s="149"/>
      <c r="X227" s="149"/>
      <c r="Y227" s="149"/>
      <c r="Z227" s="149"/>
      <c r="AA227" s="149"/>
      <c r="AB227" s="149"/>
      <c r="AC227" s="149"/>
      <c r="AD227" s="149"/>
      <c r="AE227" s="149"/>
      <c r="AF227" s="149"/>
      <c r="AG227" s="149"/>
      <c r="AH227" s="149"/>
      <c r="AI227" s="149"/>
      <c r="AJ227" s="149"/>
      <c r="AK227" s="149"/>
      <c r="AL227" s="149"/>
      <c r="AM227" s="149"/>
      <c r="AN227" s="149"/>
      <c r="AO227" s="149"/>
      <c r="AP227" s="149"/>
      <c r="AQ227" s="149"/>
      <c r="AR227" s="149"/>
      <c r="AS227" s="149"/>
      <c r="AT227" s="149"/>
      <c r="AU227" s="149"/>
      <c r="AV227" s="149"/>
      <c r="AW227" s="149"/>
      <c r="AX227" s="149"/>
      <c r="AY227" s="149"/>
      <c r="AZ227" s="149"/>
      <c r="BA227" s="149"/>
      <c r="BB227" s="149"/>
      <c r="BC227" s="149"/>
      <c r="BD227" s="149"/>
      <c r="BE227" s="149"/>
      <c r="BF227" s="149"/>
      <c r="BG227" s="149"/>
      <c r="BH227" s="149"/>
      <c r="BI227" s="149"/>
      <c r="BJ227" s="149"/>
      <c r="BK227" s="149"/>
      <c r="BL227" s="149"/>
      <c r="BM227" s="149"/>
      <c r="BN227" s="149"/>
      <c r="BO227" s="149"/>
      <c r="BP227" s="149"/>
      <c r="BQ227" s="149"/>
      <c r="BR227" s="149"/>
      <c r="BS227" s="149"/>
      <c r="BT227" s="149"/>
      <c r="BU227" s="149"/>
      <c r="BV227" s="149"/>
      <c r="BW227" s="149"/>
      <c r="BX227" s="149"/>
      <c r="BY227" s="149"/>
      <c r="BZ227" s="149"/>
      <c r="CA227" s="149"/>
      <c r="CB227" s="149"/>
      <c r="CC227" s="149"/>
      <c r="CD227" s="149"/>
      <c r="CE227" s="149"/>
      <c r="CF227" s="149"/>
      <c r="CG227" s="149"/>
      <c r="CH227" s="149"/>
      <c r="CI227" s="149"/>
      <c r="CJ227" s="149"/>
      <c r="CK227" s="149"/>
      <c r="CL227" s="149"/>
      <c r="CM227" s="149"/>
      <c r="CN227" s="149"/>
      <c r="CO227" s="149"/>
      <c r="CP227" s="149"/>
      <c r="CQ227" s="149"/>
      <c r="CR227" s="149"/>
      <c r="CS227" s="149"/>
      <c r="CT227" s="149"/>
      <c r="CU227" s="149"/>
      <c r="CV227" s="149"/>
      <c r="CW227" s="149"/>
      <c r="CX227" s="149"/>
      <c r="CY227" s="149"/>
      <c r="CZ227" s="149"/>
      <c r="DA227" s="149"/>
      <c r="DB227" s="149"/>
      <c r="DC227" s="144"/>
    </row>
    <row r="228" spans="1:107">
      <c r="A228" s="157"/>
      <c r="B228" s="178"/>
      <c r="C228" s="178"/>
      <c r="D228" s="220"/>
      <c r="E228" s="178"/>
      <c r="F228" s="178"/>
      <c r="G228" s="178"/>
      <c r="H228" s="178"/>
      <c r="I228" s="221"/>
      <c r="J228" s="160"/>
      <c r="K228" s="148"/>
      <c r="L228" s="154"/>
      <c r="M228" s="154"/>
      <c r="N228" s="154"/>
      <c r="O228" s="148"/>
      <c r="P228" s="148"/>
      <c r="Q228" s="148"/>
      <c r="R228" s="149"/>
      <c r="S228" s="149"/>
      <c r="T228" s="149"/>
      <c r="U228" s="149"/>
      <c r="V228" s="149"/>
      <c r="W228" s="149"/>
      <c r="X228" s="149"/>
      <c r="Y228" s="149"/>
      <c r="Z228" s="149"/>
      <c r="AA228" s="149"/>
      <c r="AB228" s="149"/>
      <c r="AC228" s="149"/>
      <c r="AD228" s="149"/>
      <c r="AE228" s="149"/>
      <c r="AF228" s="149"/>
      <c r="AG228" s="149"/>
      <c r="AH228" s="149"/>
      <c r="AI228" s="149"/>
      <c r="AJ228" s="149"/>
      <c r="AK228" s="149"/>
      <c r="AL228" s="149"/>
      <c r="AM228" s="149"/>
      <c r="AN228" s="149"/>
      <c r="AO228" s="149"/>
      <c r="AP228" s="149"/>
      <c r="AQ228" s="149"/>
      <c r="AR228" s="149"/>
      <c r="AS228" s="149"/>
      <c r="AT228" s="149"/>
      <c r="AU228" s="149"/>
      <c r="AV228" s="149"/>
      <c r="AW228" s="149"/>
      <c r="AX228" s="149"/>
      <c r="AY228" s="149"/>
      <c r="AZ228" s="149"/>
      <c r="BA228" s="149"/>
      <c r="BB228" s="149"/>
      <c r="BC228" s="149"/>
      <c r="BD228" s="149"/>
      <c r="BE228" s="149"/>
      <c r="BF228" s="149"/>
      <c r="BG228" s="149"/>
      <c r="BH228" s="149"/>
      <c r="BI228" s="149"/>
      <c r="BJ228" s="149"/>
      <c r="BK228" s="149"/>
      <c r="BL228" s="149"/>
      <c r="BM228" s="149"/>
      <c r="BN228" s="149"/>
      <c r="BO228" s="149"/>
      <c r="BP228" s="149"/>
      <c r="BQ228" s="149"/>
      <c r="BR228" s="149"/>
      <c r="BS228" s="149"/>
      <c r="BT228" s="149"/>
      <c r="BU228" s="149"/>
      <c r="BV228" s="149"/>
      <c r="BW228" s="149"/>
      <c r="BX228" s="149"/>
      <c r="BY228" s="149"/>
      <c r="BZ228" s="149"/>
      <c r="CA228" s="149"/>
      <c r="CB228" s="149"/>
      <c r="CC228" s="149"/>
      <c r="CD228" s="149"/>
      <c r="CE228" s="149"/>
      <c r="CF228" s="149"/>
      <c r="CG228" s="149"/>
      <c r="CH228" s="149"/>
      <c r="CI228" s="149"/>
      <c r="CJ228" s="149"/>
      <c r="CK228" s="149"/>
      <c r="CL228" s="149"/>
      <c r="CM228" s="149"/>
      <c r="CN228" s="149"/>
      <c r="CO228" s="149"/>
      <c r="CP228" s="149"/>
      <c r="CQ228" s="149"/>
      <c r="CR228" s="149"/>
      <c r="CS228" s="149"/>
      <c r="CT228" s="149"/>
      <c r="CU228" s="149"/>
      <c r="CV228" s="149"/>
      <c r="CW228" s="149"/>
      <c r="CX228" s="149"/>
      <c r="CY228" s="149"/>
      <c r="CZ228" s="149"/>
      <c r="DA228" s="149"/>
      <c r="DB228" s="149"/>
      <c r="DC228" s="144"/>
    </row>
    <row r="229" spans="1:107">
      <c r="A229" s="157"/>
      <c r="B229" s="178"/>
      <c r="C229" s="178"/>
      <c r="D229" s="220"/>
      <c r="E229" s="178"/>
      <c r="F229" s="178"/>
      <c r="G229" s="178"/>
      <c r="H229" s="178"/>
      <c r="I229" s="221"/>
      <c r="J229" s="160"/>
      <c r="K229" s="148"/>
      <c r="L229" s="154"/>
      <c r="M229" s="154"/>
      <c r="N229" s="154"/>
      <c r="O229" s="148"/>
      <c r="P229" s="148"/>
      <c r="Q229" s="148"/>
      <c r="R229" s="149"/>
      <c r="S229" s="149"/>
      <c r="T229" s="149"/>
      <c r="U229" s="149"/>
      <c r="V229" s="149"/>
      <c r="W229" s="149"/>
      <c r="X229" s="149"/>
      <c r="Y229" s="149"/>
      <c r="Z229" s="149"/>
      <c r="AA229" s="149"/>
      <c r="AB229" s="149"/>
      <c r="AC229" s="149"/>
      <c r="AD229" s="149"/>
      <c r="AE229" s="149"/>
      <c r="AF229" s="149"/>
      <c r="AG229" s="149"/>
      <c r="AH229" s="149"/>
      <c r="AI229" s="149"/>
      <c r="AJ229" s="149"/>
      <c r="AK229" s="149"/>
      <c r="AL229" s="149"/>
      <c r="AM229" s="149"/>
      <c r="AN229" s="149"/>
      <c r="AO229" s="149"/>
      <c r="AP229" s="149"/>
      <c r="AQ229" s="149"/>
      <c r="AR229" s="149"/>
      <c r="AS229" s="149"/>
      <c r="AT229" s="149"/>
      <c r="AU229" s="149"/>
      <c r="AV229" s="149"/>
      <c r="AW229" s="149"/>
      <c r="AX229" s="149"/>
      <c r="AY229" s="149"/>
      <c r="AZ229" s="149"/>
      <c r="BA229" s="149"/>
      <c r="BB229" s="149"/>
      <c r="BC229" s="149"/>
      <c r="BD229" s="149"/>
      <c r="BE229" s="149"/>
      <c r="BF229" s="149"/>
      <c r="BG229" s="149"/>
      <c r="BH229" s="149"/>
      <c r="BI229" s="149"/>
      <c r="BJ229" s="149"/>
      <c r="BK229" s="149"/>
      <c r="BL229" s="149"/>
      <c r="BM229" s="149"/>
      <c r="BN229" s="149"/>
      <c r="BO229" s="149"/>
      <c r="BP229" s="149"/>
      <c r="BQ229" s="149"/>
      <c r="BR229" s="149"/>
      <c r="BS229" s="149"/>
      <c r="BT229" s="149"/>
      <c r="BU229" s="149"/>
      <c r="BV229" s="149"/>
      <c r="BW229" s="149"/>
      <c r="BX229" s="149"/>
      <c r="BY229" s="149"/>
      <c r="BZ229" s="149"/>
      <c r="CA229" s="149"/>
      <c r="CB229" s="149"/>
      <c r="CC229" s="149"/>
      <c r="CD229" s="149"/>
      <c r="CE229" s="149"/>
      <c r="CF229" s="149"/>
      <c r="CG229" s="149"/>
      <c r="CH229" s="149"/>
      <c r="CI229" s="149"/>
      <c r="CJ229" s="149"/>
      <c r="CK229" s="149"/>
      <c r="CL229" s="149"/>
      <c r="CM229" s="149"/>
      <c r="CN229" s="149"/>
      <c r="CO229" s="149"/>
      <c r="CP229" s="149"/>
      <c r="CQ229" s="149"/>
      <c r="CR229" s="149"/>
      <c r="CS229" s="149"/>
      <c r="CT229" s="149"/>
      <c r="CU229" s="149"/>
      <c r="CV229" s="149"/>
      <c r="CW229" s="149"/>
      <c r="CX229" s="149"/>
      <c r="CY229" s="149"/>
      <c r="CZ229" s="149"/>
      <c r="DA229" s="149"/>
      <c r="DB229" s="149"/>
      <c r="DC229" s="144"/>
    </row>
    <row r="230" spans="1:107">
      <c r="A230" s="157"/>
      <c r="B230" s="178"/>
      <c r="C230" s="178"/>
      <c r="D230" s="220"/>
      <c r="E230" s="178"/>
      <c r="F230" s="178"/>
      <c r="G230" s="178"/>
      <c r="H230" s="178"/>
      <c r="I230" s="221"/>
      <c r="J230" s="160"/>
      <c r="K230" s="148"/>
      <c r="L230" s="154"/>
      <c r="M230" s="154"/>
      <c r="N230" s="154"/>
      <c r="O230" s="148"/>
      <c r="P230" s="148"/>
      <c r="Q230" s="148"/>
      <c r="R230" s="149"/>
      <c r="S230" s="149"/>
      <c r="T230" s="149"/>
      <c r="U230" s="149"/>
      <c r="V230" s="149"/>
      <c r="W230" s="149"/>
      <c r="X230" s="149"/>
      <c r="Y230" s="149"/>
      <c r="Z230" s="149"/>
      <c r="AA230" s="149"/>
      <c r="AB230" s="149"/>
      <c r="AC230" s="149"/>
      <c r="AD230" s="149"/>
      <c r="AE230" s="149"/>
      <c r="AF230" s="149"/>
      <c r="AG230" s="149"/>
      <c r="AH230" s="149"/>
      <c r="AI230" s="149"/>
      <c r="AJ230" s="149"/>
      <c r="AK230" s="149"/>
      <c r="AL230" s="149"/>
      <c r="AM230" s="149"/>
      <c r="AN230" s="149"/>
      <c r="AO230" s="149"/>
      <c r="AP230" s="149"/>
      <c r="AQ230" s="149"/>
      <c r="AR230" s="149"/>
      <c r="AS230" s="149"/>
      <c r="AT230" s="149"/>
      <c r="AU230" s="149"/>
      <c r="AV230" s="149"/>
      <c r="AW230" s="149"/>
      <c r="AX230" s="149"/>
      <c r="AY230" s="149"/>
      <c r="AZ230" s="149"/>
      <c r="BA230" s="149"/>
      <c r="BB230" s="149"/>
      <c r="BC230" s="149"/>
      <c r="BD230" s="149"/>
      <c r="BE230" s="149"/>
      <c r="BF230" s="149"/>
      <c r="BG230" s="149"/>
      <c r="BH230" s="149"/>
      <c r="BI230" s="149"/>
      <c r="BJ230" s="149"/>
      <c r="BK230" s="149"/>
      <c r="BL230" s="149"/>
      <c r="BM230" s="149"/>
      <c r="BN230" s="149"/>
      <c r="BO230" s="149"/>
      <c r="BP230" s="149"/>
      <c r="BQ230" s="149"/>
      <c r="BR230" s="149"/>
      <c r="BS230" s="149"/>
      <c r="BT230" s="149"/>
      <c r="BU230" s="149"/>
      <c r="BV230" s="149"/>
      <c r="BW230" s="149"/>
      <c r="BX230" s="149"/>
      <c r="BY230" s="149"/>
      <c r="BZ230" s="149"/>
      <c r="CA230" s="149"/>
      <c r="CB230" s="149"/>
      <c r="CC230" s="149"/>
      <c r="CD230" s="149"/>
      <c r="CE230" s="149"/>
      <c r="CF230" s="149"/>
      <c r="CG230" s="149"/>
      <c r="CH230" s="149"/>
      <c r="CI230" s="149"/>
      <c r="CJ230" s="149"/>
      <c r="CK230" s="149"/>
      <c r="CL230" s="149"/>
      <c r="CM230" s="149"/>
      <c r="CN230" s="149"/>
      <c r="CO230" s="149"/>
      <c r="CP230" s="149"/>
      <c r="CQ230" s="149"/>
      <c r="CR230" s="149"/>
      <c r="CS230" s="149"/>
      <c r="CT230" s="149"/>
      <c r="CU230" s="149"/>
      <c r="CV230" s="149"/>
      <c r="CW230" s="149"/>
      <c r="CX230" s="149"/>
      <c r="CY230" s="149"/>
      <c r="CZ230" s="149"/>
      <c r="DA230" s="149"/>
      <c r="DB230" s="149"/>
      <c r="DC230" s="144"/>
    </row>
    <row r="231" spans="1:107">
      <c r="A231" s="157"/>
      <c r="B231" s="178"/>
      <c r="C231" s="178"/>
      <c r="D231" s="220"/>
      <c r="E231" s="178"/>
      <c r="F231" s="178"/>
      <c r="G231" s="178"/>
      <c r="H231" s="178"/>
      <c r="I231" s="221"/>
      <c r="J231" s="160"/>
      <c r="K231" s="148"/>
      <c r="L231" s="154"/>
      <c r="M231" s="154"/>
      <c r="N231" s="154"/>
      <c r="O231" s="148"/>
      <c r="P231" s="148"/>
      <c r="Q231" s="148"/>
      <c r="R231" s="149"/>
      <c r="S231" s="149"/>
      <c r="T231" s="149"/>
      <c r="U231" s="149"/>
      <c r="V231" s="149"/>
      <c r="W231" s="149"/>
      <c r="X231" s="149"/>
      <c r="Y231" s="149"/>
      <c r="Z231" s="149"/>
      <c r="AA231" s="149"/>
      <c r="AB231" s="149"/>
      <c r="AC231" s="149"/>
      <c r="AD231" s="149"/>
      <c r="AE231" s="149"/>
      <c r="AF231" s="149"/>
      <c r="AG231" s="149"/>
      <c r="AH231" s="149"/>
      <c r="AI231" s="149"/>
      <c r="AJ231" s="149"/>
      <c r="AK231" s="149"/>
      <c r="AL231" s="149"/>
      <c r="AM231" s="149"/>
      <c r="AN231" s="149"/>
      <c r="AO231" s="149"/>
      <c r="AP231" s="149"/>
      <c r="AQ231" s="149"/>
      <c r="AR231" s="149"/>
      <c r="AS231" s="149"/>
      <c r="AT231" s="149"/>
      <c r="AU231" s="149"/>
      <c r="AV231" s="149"/>
      <c r="AW231" s="149"/>
      <c r="AX231" s="149"/>
      <c r="AY231" s="149"/>
      <c r="AZ231" s="149"/>
      <c r="BA231" s="149"/>
      <c r="BB231" s="149"/>
      <c r="BC231" s="149"/>
      <c r="BD231" s="149"/>
      <c r="BE231" s="149"/>
      <c r="BF231" s="149"/>
      <c r="BG231" s="149"/>
      <c r="BH231" s="149"/>
      <c r="BI231" s="149"/>
      <c r="BJ231" s="149"/>
      <c r="BK231" s="149"/>
      <c r="BL231" s="149"/>
      <c r="BM231" s="149"/>
      <c r="BN231" s="149"/>
      <c r="BO231" s="149"/>
      <c r="BP231" s="149"/>
      <c r="BQ231" s="149"/>
      <c r="BR231" s="149"/>
      <c r="BS231" s="149"/>
      <c r="BT231" s="149"/>
      <c r="BU231" s="149"/>
      <c r="BV231" s="149"/>
      <c r="BW231" s="149"/>
      <c r="BX231" s="149"/>
      <c r="BY231" s="149"/>
      <c r="BZ231" s="149"/>
      <c r="CA231" s="149"/>
      <c r="CB231" s="149"/>
      <c r="CC231" s="149"/>
      <c r="CD231" s="149"/>
      <c r="CE231" s="149"/>
      <c r="CF231" s="149"/>
      <c r="CG231" s="149"/>
      <c r="CH231" s="149"/>
      <c r="CI231" s="149"/>
      <c r="CJ231" s="149"/>
      <c r="CK231" s="149"/>
      <c r="CL231" s="149"/>
      <c r="CM231" s="149"/>
      <c r="CN231" s="149"/>
      <c r="CO231" s="149"/>
      <c r="CP231" s="149"/>
      <c r="CQ231" s="149"/>
      <c r="CR231" s="149"/>
      <c r="CS231" s="149"/>
      <c r="CT231" s="149"/>
      <c r="CU231" s="149"/>
      <c r="CV231" s="149"/>
      <c r="CW231" s="149"/>
      <c r="CX231" s="149"/>
      <c r="CY231" s="149"/>
      <c r="CZ231" s="149"/>
      <c r="DA231" s="149"/>
      <c r="DB231" s="149"/>
      <c r="DC231" s="144"/>
    </row>
    <row r="232" spans="1:107">
      <c r="A232" s="157"/>
      <c r="B232" s="178"/>
      <c r="C232" s="178"/>
      <c r="D232" s="220"/>
      <c r="E232" s="178"/>
      <c r="F232" s="178"/>
      <c r="G232" s="178"/>
      <c r="H232" s="178"/>
      <c r="I232" s="221"/>
      <c r="J232" s="160"/>
      <c r="K232" s="148"/>
      <c r="L232" s="154"/>
      <c r="M232" s="154"/>
      <c r="N232" s="154"/>
      <c r="O232" s="148"/>
      <c r="P232" s="148"/>
      <c r="Q232" s="148"/>
      <c r="R232" s="149"/>
      <c r="S232" s="149"/>
      <c r="T232" s="149"/>
      <c r="U232" s="149"/>
      <c r="V232" s="149"/>
      <c r="W232" s="149"/>
      <c r="X232" s="149"/>
      <c r="Y232" s="149"/>
      <c r="Z232" s="149"/>
      <c r="AA232" s="149"/>
      <c r="AB232" s="149"/>
      <c r="AC232" s="149"/>
      <c r="AD232" s="149"/>
      <c r="AE232" s="149"/>
      <c r="AF232" s="149"/>
      <c r="AG232" s="149"/>
      <c r="AH232" s="149"/>
      <c r="AI232" s="149"/>
      <c r="AJ232" s="149"/>
      <c r="AK232" s="149"/>
      <c r="AL232" s="149"/>
      <c r="AM232" s="149"/>
      <c r="AN232" s="149"/>
      <c r="AO232" s="149"/>
      <c r="AP232" s="149"/>
      <c r="AQ232" s="149"/>
      <c r="AR232" s="149"/>
      <c r="AS232" s="149"/>
      <c r="AT232" s="149"/>
      <c r="AU232" s="149"/>
      <c r="AV232" s="149"/>
      <c r="AW232" s="149"/>
      <c r="AX232" s="149"/>
      <c r="AY232" s="149"/>
      <c r="AZ232" s="149"/>
      <c r="BA232" s="149"/>
      <c r="BB232" s="149"/>
      <c r="BC232" s="149"/>
      <c r="BD232" s="149"/>
      <c r="BE232" s="149"/>
      <c r="BF232" s="149"/>
      <c r="BG232" s="149"/>
      <c r="BH232" s="149"/>
      <c r="BI232" s="149"/>
      <c r="BJ232" s="149"/>
      <c r="BK232" s="149"/>
      <c r="BL232" s="149"/>
      <c r="BM232" s="149"/>
      <c r="BN232" s="149"/>
      <c r="BO232" s="149"/>
      <c r="BP232" s="149"/>
      <c r="BQ232" s="149"/>
      <c r="BR232" s="149"/>
      <c r="BS232" s="149"/>
      <c r="BT232" s="149"/>
      <c r="BU232" s="149"/>
      <c r="BV232" s="149"/>
      <c r="BW232" s="149"/>
      <c r="BX232" s="149"/>
      <c r="BY232" s="149"/>
      <c r="BZ232" s="149"/>
      <c r="CA232" s="149"/>
      <c r="CB232" s="149"/>
      <c r="CC232" s="149"/>
      <c r="CD232" s="149"/>
      <c r="CE232" s="149"/>
      <c r="CF232" s="149"/>
      <c r="CG232" s="149"/>
      <c r="CH232" s="149"/>
      <c r="CI232" s="149"/>
      <c r="CJ232" s="149"/>
      <c r="CK232" s="149"/>
      <c r="CL232" s="149"/>
      <c r="CM232" s="149"/>
      <c r="CN232" s="149"/>
      <c r="CO232" s="149"/>
      <c r="CP232" s="149"/>
      <c r="CQ232" s="149"/>
      <c r="CR232" s="149"/>
      <c r="CS232" s="149"/>
      <c r="CT232" s="149"/>
      <c r="CU232" s="149"/>
      <c r="CV232" s="149"/>
      <c r="CW232" s="149"/>
      <c r="CX232" s="149"/>
      <c r="CY232" s="149"/>
      <c r="CZ232" s="149"/>
      <c r="DA232" s="149"/>
      <c r="DB232" s="149"/>
      <c r="DC232" s="144"/>
    </row>
    <row r="233" spans="1:107">
      <c r="A233" s="157"/>
      <c r="B233" s="178"/>
      <c r="C233" s="178"/>
      <c r="D233" s="220"/>
      <c r="E233" s="178"/>
      <c r="F233" s="178"/>
      <c r="G233" s="178"/>
      <c r="H233" s="178"/>
      <c r="I233" s="221"/>
      <c r="J233" s="160"/>
      <c r="K233" s="148"/>
      <c r="L233" s="154"/>
      <c r="M233" s="154"/>
      <c r="N233" s="154"/>
      <c r="O233" s="148"/>
      <c r="P233" s="148"/>
      <c r="Q233" s="148"/>
      <c r="R233" s="149"/>
      <c r="S233" s="149"/>
      <c r="T233" s="149"/>
      <c r="U233" s="149"/>
      <c r="V233" s="149"/>
      <c r="W233" s="149"/>
      <c r="X233" s="149"/>
      <c r="Y233" s="149"/>
      <c r="Z233" s="149"/>
      <c r="AA233" s="149"/>
      <c r="AB233" s="149"/>
      <c r="AC233" s="149"/>
      <c r="AD233" s="149"/>
      <c r="AE233" s="149"/>
      <c r="AF233" s="149"/>
      <c r="AG233" s="149"/>
      <c r="AH233" s="149"/>
      <c r="AI233" s="149"/>
      <c r="AJ233" s="149"/>
      <c r="AK233" s="149"/>
      <c r="AL233" s="149"/>
      <c r="AM233" s="149"/>
      <c r="AN233" s="149"/>
      <c r="AO233" s="149"/>
      <c r="AP233" s="149"/>
      <c r="AQ233" s="149"/>
      <c r="AR233" s="149"/>
      <c r="AS233" s="149"/>
      <c r="AT233" s="149"/>
      <c r="AU233" s="149"/>
      <c r="AV233" s="149"/>
      <c r="AW233" s="149"/>
      <c r="AX233" s="149"/>
      <c r="AY233" s="149"/>
      <c r="AZ233" s="149"/>
      <c r="BA233" s="149"/>
      <c r="BB233" s="149"/>
      <c r="BC233" s="149"/>
      <c r="BD233" s="149"/>
      <c r="BE233" s="149"/>
      <c r="BF233" s="149"/>
      <c r="BG233" s="149"/>
      <c r="BH233" s="149"/>
      <c r="BI233" s="149"/>
      <c r="BJ233" s="149"/>
      <c r="BK233" s="149"/>
      <c r="BL233" s="149"/>
      <c r="BM233" s="149"/>
      <c r="BN233" s="149"/>
      <c r="BO233" s="149"/>
      <c r="BP233" s="149"/>
      <c r="BQ233" s="149"/>
      <c r="BR233" s="149"/>
      <c r="BS233" s="149"/>
      <c r="BT233" s="149"/>
      <c r="BU233" s="149"/>
      <c r="BV233" s="149"/>
      <c r="BW233" s="149"/>
      <c r="BX233" s="149"/>
      <c r="BY233" s="149"/>
      <c r="BZ233" s="149"/>
      <c r="CA233" s="149"/>
      <c r="CB233" s="149"/>
      <c r="CC233" s="149"/>
      <c r="CD233" s="149"/>
      <c r="CE233" s="149"/>
      <c r="CF233" s="149"/>
      <c r="CG233" s="149"/>
      <c r="CH233" s="149"/>
      <c r="CI233" s="149"/>
      <c r="CJ233" s="149"/>
      <c r="CK233" s="149"/>
      <c r="CL233" s="149"/>
      <c r="CM233" s="149"/>
      <c r="CN233" s="149"/>
      <c r="CO233" s="149"/>
      <c r="CP233" s="149"/>
      <c r="CQ233" s="149"/>
      <c r="CR233" s="149"/>
      <c r="CS233" s="149"/>
      <c r="CT233" s="149"/>
      <c r="CU233" s="149"/>
      <c r="CV233" s="149"/>
      <c r="CW233" s="149"/>
      <c r="CX233" s="149"/>
      <c r="CY233" s="149"/>
      <c r="CZ233" s="149"/>
      <c r="DA233" s="149"/>
      <c r="DB233" s="149"/>
      <c r="DC233" s="144"/>
    </row>
    <row r="234" spans="1:107">
      <c r="A234" s="157"/>
      <c r="B234" s="178"/>
      <c r="C234" s="178"/>
      <c r="D234" s="220"/>
      <c r="E234" s="178"/>
      <c r="F234" s="178"/>
      <c r="G234" s="178"/>
      <c r="H234" s="178"/>
      <c r="I234" s="221"/>
      <c r="J234" s="160"/>
      <c r="K234" s="148"/>
      <c r="L234" s="154"/>
      <c r="M234" s="154"/>
      <c r="N234" s="154"/>
      <c r="O234" s="148"/>
      <c r="P234" s="148"/>
      <c r="Q234" s="148"/>
      <c r="R234" s="149"/>
      <c r="S234" s="149"/>
      <c r="T234" s="149"/>
      <c r="U234" s="149"/>
      <c r="V234" s="149"/>
      <c r="W234" s="149"/>
      <c r="X234" s="149"/>
      <c r="Y234" s="149"/>
      <c r="Z234" s="149"/>
      <c r="AA234" s="149"/>
      <c r="AB234" s="149"/>
      <c r="AC234" s="149"/>
      <c r="AD234" s="149"/>
      <c r="AE234" s="149"/>
      <c r="AF234" s="149"/>
      <c r="AG234" s="149"/>
      <c r="AH234" s="149"/>
      <c r="AI234" s="149"/>
      <c r="AJ234" s="149"/>
      <c r="AK234" s="149"/>
      <c r="AL234" s="149"/>
      <c r="AM234" s="149"/>
      <c r="AN234" s="149"/>
      <c r="AO234" s="149"/>
      <c r="AP234" s="149"/>
      <c r="AQ234" s="149"/>
      <c r="AR234" s="149"/>
      <c r="AS234" s="149"/>
      <c r="AT234" s="149"/>
      <c r="AU234" s="149"/>
      <c r="AV234" s="149"/>
      <c r="AW234" s="149"/>
      <c r="AX234" s="149"/>
      <c r="AY234" s="149"/>
      <c r="AZ234" s="149"/>
      <c r="BA234" s="149"/>
      <c r="BB234" s="149"/>
      <c r="BC234" s="149"/>
      <c r="BD234" s="149"/>
      <c r="BE234" s="149"/>
      <c r="BF234" s="149"/>
      <c r="BG234" s="149"/>
      <c r="BH234" s="149"/>
      <c r="BI234" s="149"/>
      <c r="BJ234" s="149"/>
      <c r="BK234" s="149"/>
      <c r="BL234" s="149"/>
      <c r="BM234" s="149"/>
      <c r="BN234" s="149"/>
      <c r="BO234" s="149"/>
      <c r="BP234" s="149"/>
      <c r="BQ234" s="149"/>
      <c r="BR234" s="149"/>
      <c r="BS234" s="149"/>
      <c r="BT234" s="149"/>
      <c r="BU234" s="149"/>
      <c r="BV234" s="149"/>
      <c r="BW234" s="149"/>
      <c r="BX234" s="149"/>
      <c r="BY234" s="149"/>
      <c r="BZ234" s="149"/>
      <c r="CA234" s="149"/>
      <c r="CB234" s="149"/>
      <c r="CC234" s="149"/>
      <c r="CD234" s="149"/>
      <c r="CE234" s="149"/>
      <c r="CF234" s="149"/>
      <c r="CG234" s="149"/>
      <c r="CH234" s="149"/>
      <c r="CI234" s="149"/>
      <c r="CJ234" s="149"/>
      <c r="CK234" s="149"/>
      <c r="CL234" s="149"/>
      <c r="CM234" s="149"/>
      <c r="CN234" s="149"/>
      <c r="CO234" s="149"/>
      <c r="CP234" s="149"/>
      <c r="CQ234" s="149"/>
      <c r="CR234" s="149"/>
      <c r="CS234" s="149"/>
      <c r="CT234" s="149"/>
      <c r="CU234" s="149"/>
      <c r="CV234" s="149"/>
      <c r="CW234" s="149"/>
      <c r="CX234" s="149"/>
      <c r="CY234" s="149"/>
      <c r="CZ234" s="149"/>
      <c r="DA234" s="149"/>
      <c r="DB234" s="149"/>
      <c r="DC234" s="144"/>
    </row>
    <row r="235" spans="1:107">
      <c r="A235" s="157"/>
      <c r="B235" s="178"/>
      <c r="C235" s="178"/>
      <c r="D235" s="220"/>
      <c r="E235" s="178"/>
      <c r="F235" s="178"/>
      <c r="G235" s="178"/>
      <c r="H235" s="178"/>
      <c r="I235" s="221"/>
      <c r="J235" s="160"/>
      <c r="K235" s="148"/>
      <c r="L235" s="154"/>
      <c r="M235" s="154"/>
      <c r="N235" s="154"/>
      <c r="O235" s="148"/>
      <c r="P235" s="148"/>
      <c r="Q235" s="148"/>
      <c r="R235" s="149"/>
      <c r="S235" s="149"/>
      <c r="T235" s="149"/>
      <c r="U235" s="149"/>
      <c r="V235" s="149"/>
      <c r="W235" s="149"/>
      <c r="X235" s="149"/>
      <c r="Y235" s="149"/>
      <c r="Z235" s="149"/>
      <c r="AA235" s="149"/>
      <c r="AB235" s="149"/>
      <c r="AC235" s="149"/>
      <c r="AD235" s="149"/>
      <c r="AE235" s="149"/>
      <c r="AF235" s="149"/>
      <c r="AG235" s="149"/>
      <c r="AH235" s="149"/>
      <c r="AI235" s="149"/>
      <c r="AJ235" s="149"/>
      <c r="AK235" s="149"/>
      <c r="AL235" s="149"/>
      <c r="AM235" s="149"/>
      <c r="AN235" s="149"/>
      <c r="AO235" s="149"/>
      <c r="AP235" s="149"/>
      <c r="AQ235" s="149"/>
      <c r="AR235" s="149"/>
      <c r="AS235" s="149"/>
      <c r="AT235" s="149"/>
      <c r="AU235" s="149"/>
      <c r="AV235" s="149"/>
      <c r="AW235" s="149"/>
      <c r="AX235" s="149"/>
      <c r="AY235" s="149"/>
      <c r="AZ235" s="149"/>
      <c r="BA235" s="149"/>
      <c r="BB235" s="149"/>
      <c r="BC235" s="149"/>
      <c r="BD235" s="149"/>
      <c r="BE235" s="149"/>
      <c r="BF235" s="149"/>
      <c r="BG235" s="149"/>
      <c r="BH235" s="149"/>
      <c r="BI235" s="149"/>
      <c r="BJ235" s="149"/>
      <c r="BK235" s="149"/>
      <c r="BL235" s="149"/>
      <c r="BM235" s="149"/>
      <c r="BN235" s="149"/>
      <c r="BO235" s="149"/>
      <c r="BP235" s="149"/>
      <c r="BQ235" s="149"/>
      <c r="BR235" s="149"/>
      <c r="BS235" s="149"/>
      <c r="BT235" s="149"/>
      <c r="BU235" s="149"/>
      <c r="BV235" s="149"/>
      <c r="BW235" s="149"/>
      <c r="BX235" s="149"/>
      <c r="BY235" s="149"/>
      <c r="BZ235" s="149"/>
      <c r="CA235" s="149"/>
      <c r="CB235" s="149"/>
      <c r="CC235" s="149"/>
      <c r="CD235" s="149"/>
      <c r="CE235" s="149"/>
      <c r="CF235" s="149"/>
      <c r="CG235" s="149"/>
      <c r="CH235" s="149"/>
      <c r="CI235" s="149"/>
      <c r="CJ235" s="149"/>
      <c r="CK235" s="149"/>
      <c r="CL235" s="149"/>
      <c r="CM235" s="149"/>
      <c r="CN235" s="149"/>
      <c r="CO235" s="149"/>
      <c r="CP235" s="149"/>
      <c r="CQ235" s="149"/>
      <c r="CR235" s="149"/>
      <c r="CS235" s="149"/>
      <c r="CT235" s="149"/>
      <c r="CU235" s="149"/>
      <c r="CV235" s="149"/>
      <c r="CW235" s="149"/>
      <c r="CX235" s="149"/>
      <c r="CY235" s="149"/>
      <c r="CZ235" s="149"/>
      <c r="DA235" s="149"/>
      <c r="DB235" s="149"/>
      <c r="DC235" s="144"/>
    </row>
    <row r="236" spans="1:107">
      <c r="A236" s="157"/>
      <c r="B236" s="178"/>
      <c r="C236" s="178"/>
      <c r="D236" s="220"/>
      <c r="E236" s="178"/>
      <c r="F236" s="178"/>
      <c r="G236" s="178"/>
      <c r="H236" s="178"/>
      <c r="I236" s="221"/>
      <c r="J236" s="160"/>
      <c r="K236" s="148"/>
      <c r="L236" s="154"/>
      <c r="M236" s="154"/>
      <c r="N236" s="154"/>
      <c r="O236" s="148"/>
      <c r="P236" s="148"/>
      <c r="Q236" s="148"/>
      <c r="R236" s="149"/>
      <c r="S236" s="149"/>
      <c r="T236" s="149"/>
      <c r="U236" s="149"/>
      <c r="V236" s="149"/>
      <c r="W236" s="149"/>
      <c r="X236" s="149"/>
      <c r="Y236" s="149"/>
      <c r="Z236" s="149"/>
      <c r="AA236" s="149"/>
      <c r="AB236" s="149"/>
      <c r="AC236" s="149"/>
      <c r="AD236" s="149"/>
      <c r="AE236" s="149"/>
      <c r="AF236" s="149"/>
      <c r="AG236" s="149"/>
      <c r="AH236" s="149"/>
      <c r="AI236" s="149"/>
      <c r="AJ236" s="149"/>
      <c r="AK236" s="149"/>
      <c r="AL236" s="149"/>
      <c r="AM236" s="149"/>
      <c r="AN236" s="149"/>
      <c r="AO236" s="149"/>
      <c r="AP236" s="149"/>
      <c r="AQ236" s="149"/>
      <c r="AR236" s="149"/>
      <c r="AS236" s="149"/>
      <c r="AT236" s="149"/>
      <c r="AU236" s="149"/>
      <c r="AV236" s="149"/>
      <c r="AW236" s="149"/>
      <c r="AX236" s="149"/>
      <c r="AY236" s="149"/>
      <c r="AZ236" s="149"/>
      <c r="BA236" s="149"/>
      <c r="BB236" s="149"/>
      <c r="BC236" s="149"/>
      <c r="BD236" s="149"/>
      <c r="BE236" s="149"/>
      <c r="BF236" s="149"/>
      <c r="BG236" s="149"/>
      <c r="BH236" s="149"/>
      <c r="BI236" s="149"/>
      <c r="BJ236" s="149"/>
      <c r="BK236" s="149"/>
      <c r="BL236" s="149"/>
      <c r="BM236" s="149"/>
      <c r="BN236" s="149"/>
      <c r="BO236" s="149"/>
      <c r="BP236" s="149"/>
      <c r="BQ236" s="149"/>
      <c r="BR236" s="149"/>
      <c r="BS236" s="149"/>
      <c r="BT236" s="149"/>
      <c r="BU236" s="149"/>
      <c r="BV236" s="149"/>
      <c r="BW236" s="149"/>
      <c r="BX236" s="149"/>
      <c r="BY236" s="149"/>
      <c r="BZ236" s="149"/>
      <c r="CA236" s="149"/>
      <c r="CB236" s="149"/>
      <c r="CC236" s="149"/>
      <c r="CD236" s="149"/>
      <c r="CE236" s="149"/>
      <c r="CF236" s="149"/>
      <c r="CG236" s="149"/>
      <c r="CH236" s="149"/>
      <c r="CI236" s="149"/>
      <c r="CJ236" s="149"/>
      <c r="CK236" s="149"/>
      <c r="CL236" s="149"/>
      <c r="CM236" s="149"/>
      <c r="CN236" s="149"/>
      <c r="CO236" s="149"/>
      <c r="CP236" s="149"/>
      <c r="CQ236" s="149"/>
      <c r="CR236" s="149"/>
      <c r="CS236" s="149"/>
      <c r="CT236" s="149"/>
      <c r="CU236" s="149"/>
      <c r="CV236" s="149"/>
      <c r="CW236" s="149"/>
      <c r="CX236" s="149"/>
      <c r="CY236" s="149"/>
      <c r="CZ236" s="149"/>
      <c r="DA236" s="149"/>
      <c r="DB236" s="149"/>
      <c r="DC236" s="144"/>
    </row>
    <row r="237" spans="1:107">
      <c r="A237" s="157"/>
      <c r="B237" s="178"/>
      <c r="C237" s="178"/>
      <c r="D237" s="220"/>
      <c r="E237" s="178"/>
      <c r="F237" s="178"/>
      <c r="G237" s="178"/>
      <c r="H237" s="178"/>
      <c r="I237" s="221"/>
      <c r="J237" s="160"/>
      <c r="K237" s="148"/>
      <c r="L237" s="154"/>
      <c r="M237" s="154"/>
      <c r="N237" s="154"/>
      <c r="O237" s="148"/>
      <c r="P237" s="148"/>
      <c r="Q237" s="148"/>
      <c r="R237" s="149"/>
      <c r="S237" s="149"/>
      <c r="T237" s="149"/>
      <c r="U237" s="149"/>
      <c r="V237" s="149"/>
      <c r="W237" s="149"/>
      <c r="X237" s="149"/>
      <c r="Y237" s="149"/>
      <c r="Z237" s="149"/>
      <c r="AA237" s="149"/>
      <c r="AB237" s="149"/>
      <c r="AC237" s="149"/>
      <c r="AD237" s="149"/>
      <c r="AE237" s="149"/>
      <c r="AF237" s="149"/>
      <c r="AG237" s="149"/>
      <c r="AH237" s="149"/>
      <c r="AI237" s="149"/>
      <c r="AJ237" s="149"/>
      <c r="AK237" s="149"/>
      <c r="AL237" s="149"/>
      <c r="AM237" s="149"/>
      <c r="AN237" s="149"/>
      <c r="AO237" s="149"/>
      <c r="AP237" s="149"/>
      <c r="AQ237" s="149"/>
      <c r="AR237" s="149"/>
      <c r="AS237" s="149"/>
      <c r="AT237" s="149"/>
      <c r="AU237" s="149"/>
      <c r="AV237" s="149"/>
      <c r="AW237" s="149"/>
      <c r="AX237" s="149"/>
      <c r="AY237" s="149"/>
      <c r="AZ237" s="149"/>
      <c r="BA237" s="149"/>
      <c r="BB237" s="149"/>
      <c r="BC237" s="149"/>
      <c r="BD237" s="149"/>
      <c r="BE237" s="149"/>
      <c r="BF237" s="149"/>
      <c r="BG237" s="149"/>
      <c r="BH237" s="149"/>
      <c r="BI237" s="149"/>
      <c r="BJ237" s="149"/>
      <c r="BK237" s="149"/>
      <c r="BL237" s="149"/>
      <c r="BM237" s="149"/>
      <c r="BN237" s="149"/>
      <c r="BO237" s="149"/>
      <c r="BP237" s="149"/>
      <c r="BQ237" s="149"/>
      <c r="BR237" s="149"/>
      <c r="BS237" s="149"/>
      <c r="BT237" s="149"/>
      <c r="BU237" s="149"/>
      <c r="BV237" s="149"/>
      <c r="BW237" s="149"/>
      <c r="BX237" s="149"/>
      <c r="BY237" s="149"/>
      <c r="BZ237" s="149"/>
      <c r="CA237" s="149"/>
      <c r="CB237" s="149"/>
      <c r="CC237" s="149"/>
      <c r="CD237" s="149"/>
      <c r="CE237" s="149"/>
      <c r="CF237" s="149"/>
      <c r="CG237" s="149"/>
      <c r="CH237" s="149"/>
      <c r="CI237" s="149"/>
      <c r="CJ237" s="149"/>
      <c r="CK237" s="149"/>
      <c r="CL237" s="149"/>
      <c r="CM237" s="149"/>
      <c r="CN237" s="149"/>
      <c r="CO237" s="149"/>
      <c r="CP237" s="149"/>
      <c r="CQ237" s="149"/>
      <c r="CR237" s="149"/>
      <c r="CS237" s="149"/>
      <c r="CT237" s="149"/>
      <c r="CU237" s="149"/>
      <c r="CV237" s="149"/>
      <c r="CW237" s="149"/>
      <c r="CX237" s="149"/>
      <c r="CY237" s="149"/>
      <c r="CZ237" s="149"/>
      <c r="DA237" s="149"/>
      <c r="DB237" s="149"/>
      <c r="DC237" s="144"/>
    </row>
    <row r="238" spans="1:107">
      <c r="A238" s="157"/>
      <c r="B238" s="178"/>
      <c r="C238" s="178"/>
      <c r="D238" s="220"/>
      <c r="E238" s="178"/>
      <c r="F238" s="178"/>
      <c r="G238" s="178"/>
      <c r="H238" s="178"/>
      <c r="I238" s="221"/>
      <c r="J238" s="160"/>
      <c r="K238" s="148"/>
      <c r="L238" s="154"/>
      <c r="M238" s="154"/>
      <c r="N238" s="154"/>
      <c r="O238" s="148"/>
      <c r="P238" s="148"/>
      <c r="Q238" s="148"/>
      <c r="R238" s="149"/>
      <c r="S238" s="149"/>
      <c r="T238" s="149"/>
      <c r="U238" s="149"/>
      <c r="V238" s="149"/>
      <c r="W238" s="149"/>
      <c r="X238" s="149"/>
      <c r="Y238" s="149"/>
      <c r="Z238" s="149"/>
      <c r="AA238" s="149"/>
      <c r="AB238" s="149"/>
      <c r="AC238" s="149"/>
      <c r="AD238" s="149"/>
      <c r="AE238" s="149"/>
      <c r="AF238" s="149"/>
      <c r="AG238" s="149"/>
      <c r="AH238" s="149"/>
      <c r="AI238" s="149"/>
      <c r="AJ238" s="149"/>
      <c r="AK238" s="149"/>
      <c r="AL238" s="149"/>
      <c r="AM238" s="149"/>
      <c r="AN238" s="149"/>
      <c r="AO238" s="149"/>
      <c r="AP238" s="149"/>
      <c r="AQ238" s="149"/>
      <c r="AR238" s="149"/>
      <c r="AS238" s="149"/>
      <c r="AT238" s="149"/>
      <c r="AU238" s="149"/>
      <c r="AV238" s="149"/>
      <c r="AW238" s="149"/>
      <c r="AX238" s="149"/>
      <c r="AY238" s="149"/>
      <c r="AZ238" s="149"/>
      <c r="BA238" s="149"/>
      <c r="BB238" s="149"/>
      <c r="BC238" s="149"/>
      <c r="BD238" s="149"/>
      <c r="BE238" s="149"/>
      <c r="BF238" s="149"/>
      <c r="BG238" s="149"/>
      <c r="BH238" s="149"/>
      <c r="BI238" s="149"/>
      <c r="BJ238" s="149"/>
      <c r="BK238" s="149"/>
      <c r="BL238" s="149"/>
      <c r="BM238" s="149"/>
      <c r="BN238" s="149"/>
      <c r="BO238" s="149"/>
      <c r="BP238" s="149"/>
      <c r="BQ238" s="149"/>
      <c r="BR238" s="149"/>
      <c r="BS238" s="149"/>
      <c r="BT238" s="149"/>
      <c r="BU238" s="149"/>
      <c r="BV238" s="149"/>
      <c r="BW238" s="149"/>
      <c r="BX238" s="149"/>
      <c r="BY238" s="149"/>
      <c r="BZ238" s="149"/>
      <c r="CA238" s="149"/>
      <c r="CB238" s="149"/>
      <c r="CC238" s="149"/>
      <c r="CD238" s="149"/>
      <c r="CE238" s="149"/>
      <c r="CF238" s="149"/>
      <c r="CG238" s="149"/>
      <c r="CH238" s="149"/>
      <c r="CI238" s="149"/>
      <c r="CJ238" s="149"/>
      <c r="CK238" s="149"/>
      <c r="CL238" s="149"/>
      <c r="CM238" s="149"/>
      <c r="CN238" s="149"/>
      <c r="CO238" s="149"/>
      <c r="CP238" s="149"/>
      <c r="CQ238" s="149"/>
      <c r="CR238" s="149"/>
      <c r="CS238" s="149"/>
      <c r="CT238" s="149"/>
      <c r="CU238" s="149"/>
      <c r="CV238" s="149"/>
      <c r="CW238" s="149"/>
      <c r="CX238" s="149"/>
      <c r="CY238" s="149"/>
      <c r="CZ238" s="149"/>
      <c r="DA238" s="149"/>
      <c r="DB238" s="149"/>
      <c r="DC238" s="144"/>
    </row>
    <row r="239" spans="1:107">
      <c r="A239" s="157"/>
      <c r="B239" s="178"/>
      <c r="C239" s="178"/>
      <c r="D239" s="220"/>
      <c r="E239" s="178"/>
      <c r="F239" s="178"/>
      <c r="G239" s="178"/>
      <c r="H239" s="178"/>
      <c r="I239" s="221"/>
      <c r="J239" s="160"/>
      <c r="K239" s="148"/>
      <c r="L239" s="154"/>
      <c r="M239" s="154"/>
      <c r="N239" s="154"/>
      <c r="O239" s="148"/>
      <c r="P239" s="148"/>
      <c r="Q239" s="148"/>
      <c r="R239" s="149"/>
      <c r="S239" s="149"/>
      <c r="T239" s="149"/>
      <c r="U239" s="149"/>
      <c r="V239" s="149"/>
      <c r="W239" s="149"/>
      <c r="X239" s="149"/>
      <c r="Y239" s="149"/>
      <c r="Z239" s="149"/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  <c r="BA239" s="149"/>
      <c r="BB239" s="149"/>
      <c r="BC239" s="149"/>
      <c r="BD239" s="149"/>
      <c r="BE239" s="149"/>
      <c r="BF239" s="149"/>
      <c r="BG239" s="149"/>
      <c r="BH239" s="149"/>
      <c r="BI239" s="149"/>
      <c r="BJ239" s="149"/>
      <c r="BK239" s="149"/>
      <c r="BL239" s="149"/>
      <c r="BM239" s="149"/>
      <c r="BN239" s="149"/>
      <c r="BO239" s="149"/>
      <c r="BP239" s="149"/>
      <c r="BQ239" s="149"/>
      <c r="BR239" s="149"/>
      <c r="BS239" s="149"/>
      <c r="BT239" s="149"/>
      <c r="BU239" s="149"/>
      <c r="BV239" s="149"/>
      <c r="BW239" s="149"/>
      <c r="BX239" s="149"/>
      <c r="BY239" s="149"/>
      <c r="BZ239" s="149"/>
      <c r="CA239" s="149"/>
      <c r="CB239" s="149"/>
      <c r="CC239" s="149"/>
      <c r="CD239" s="149"/>
      <c r="CE239" s="149"/>
      <c r="CF239" s="149"/>
      <c r="CG239" s="149"/>
      <c r="CH239" s="149"/>
      <c r="CI239" s="149"/>
      <c r="CJ239" s="149"/>
      <c r="CK239" s="149"/>
      <c r="CL239" s="149"/>
      <c r="CM239" s="149"/>
      <c r="CN239" s="149"/>
      <c r="CO239" s="149"/>
      <c r="CP239" s="149"/>
      <c r="CQ239" s="149"/>
      <c r="CR239" s="149"/>
      <c r="CS239" s="149"/>
      <c r="CT239" s="149"/>
      <c r="CU239" s="149"/>
      <c r="CV239" s="149"/>
      <c r="CW239" s="149"/>
      <c r="CX239" s="149"/>
      <c r="CY239" s="149"/>
      <c r="CZ239" s="149"/>
      <c r="DA239" s="149"/>
      <c r="DB239" s="149"/>
      <c r="DC239" s="144"/>
    </row>
    <row r="240" spans="1:107">
      <c r="A240" s="157"/>
      <c r="B240" s="178"/>
      <c r="C240" s="178"/>
      <c r="D240" s="220"/>
      <c r="E240" s="178"/>
      <c r="F240" s="178"/>
      <c r="G240" s="178"/>
      <c r="H240" s="178"/>
      <c r="I240" s="221"/>
      <c r="J240" s="160"/>
      <c r="K240" s="148"/>
      <c r="L240" s="154"/>
      <c r="M240" s="154"/>
      <c r="N240" s="154"/>
      <c r="O240" s="148"/>
      <c r="P240" s="148"/>
      <c r="Q240" s="148"/>
      <c r="R240" s="149"/>
      <c r="S240" s="149"/>
      <c r="T240" s="149"/>
      <c r="U240" s="149"/>
      <c r="V240" s="149"/>
      <c r="W240" s="149"/>
      <c r="X240" s="149"/>
      <c r="Y240" s="149"/>
      <c r="Z240" s="149"/>
      <c r="AA240" s="149"/>
      <c r="AB240" s="149"/>
      <c r="AC240" s="149"/>
      <c r="AD240" s="149"/>
      <c r="AE240" s="149"/>
      <c r="AF240" s="149"/>
      <c r="AG240" s="149"/>
      <c r="AH240" s="149"/>
      <c r="AI240" s="149"/>
      <c r="AJ240" s="149"/>
      <c r="AK240" s="149"/>
      <c r="AL240" s="149"/>
      <c r="AM240" s="149"/>
      <c r="AN240" s="149"/>
      <c r="AO240" s="149"/>
      <c r="AP240" s="149"/>
      <c r="AQ240" s="149"/>
      <c r="AR240" s="149"/>
      <c r="AS240" s="149"/>
      <c r="AT240" s="149"/>
      <c r="AU240" s="149"/>
      <c r="AV240" s="149"/>
      <c r="AW240" s="149"/>
      <c r="AX240" s="149"/>
      <c r="AY240" s="149"/>
      <c r="AZ240" s="149"/>
      <c r="BA240" s="149"/>
      <c r="BB240" s="149"/>
      <c r="BC240" s="149"/>
      <c r="BD240" s="149"/>
      <c r="BE240" s="149"/>
      <c r="BF240" s="149"/>
      <c r="BG240" s="149"/>
      <c r="BH240" s="149"/>
      <c r="BI240" s="149"/>
      <c r="BJ240" s="149"/>
      <c r="BK240" s="149"/>
      <c r="BL240" s="149"/>
      <c r="BM240" s="149"/>
      <c r="BN240" s="149"/>
      <c r="BO240" s="149"/>
      <c r="BP240" s="149"/>
      <c r="BQ240" s="149"/>
      <c r="BR240" s="149"/>
      <c r="BS240" s="149"/>
      <c r="BT240" s="149"/>
      <c r="BU240" s="149"/>
      <c r="BV240" s="149"/>
      <c r="BW240" s="149"/>
      <c r="BX240" s="149"/>
      <c r="BY240" s="149"/>
      <c r="BZ240" s="149"/>
      <c r="CA240" s="149"/>
      <c r="CB240" s="149"/>
      <c r="CC240" s="149"/>
      <c r="CD240" s="149"/>
      <c r="CE240" s="149"/>
      <c r="CF240" s="149"/>
      <c r="CG240" s="149"/>
      <c r="CH240" s="149"/>
      <c r="CI240" s="149"/>
      <c r="CJ240" s="149"/>
      <c r="CK240" s="149"/>
      <c r="CL240" s="149"/>
      <c r="CM240" s="149"/>
      <c r="CN240" s="149"/>
      <c r="CO240" s="149"/>
      <c r="CP240" s="149"/>
      <c r="CQ240" s="149"/>
      <c r="CR240" s="149"/>
      <c r="CS240" s="149"/>
      <c r="CT240" s="149"/>
      <c r="CU240" s="149"/>
      <c r="CV240" s="149"/>
      <c r="CW240" s="149"/>
      <c r="CX240" s="149"/>
      <c r="CY240" s="149"/>
      <c r="CZ240" s="149"/>
      <c r="DA240" s="149"/>
      <c r="DB240" s="149"/>
      <c r="DC240" s="144"/>
    </row>
    <row r="241" spans="1:107">
      <c r="A241" s="157"/>
      <c r="B241" s="178"/>
      <c r="C241" s="178"/>
      <c r="D241" s="220"/>
      <c r="E241" s="178"/>
      <c r="F241" s="178"/>
      <c r="G241" s="178"/>
      <c r="H241" s="178"/>
      <c r="I241" s="221"/>
      <c r="J241" s="160"/>
      <c r="K241" s="148"/>
      <c r="L241" s="154"/>
      <c r="M241" s="154"/>
      <c r="N241" s="154"/>
      <c r="O241" s="148"/>
      <c r="P241" s="148"/>
      <c r="Q241" s="148"/>
      <c r="R241" s="149"/>
      <c r="S241" s="149"/>
      <c r="T241" s="149"/>
      <c r="U241" s="149"/>
      <c r="V241" s="149"/>
      <c r="W241" s="149"/>
      <c r="X241" s="149"/>
      <c r="Y241" s="149"/>
      <c r="Z241" s="149"/>
      <c r="AA241" s="149"/>
      <c r="AB241" s="149"/>
      <c r="AC241" s="149"/>
      <c r="AD241" s="149"/>
      <c r="AE241" s="149"/>
      <c r="AF241" s="149"/>
      <c r="AG241" s="149"/>
      <c r="AH241" s="149"/>
      <c r="AI241" s="149"/>
      <c r="AJ241" s="149"/>
      <c r="AK241" s="149"/>
      <c r="AL241" s="149"/>
      <c r="AM241" s="149"/>
      <c r="AN241" s="149"/>
      <c r="AO241" s="149"/>
      <c r="AP241" s="149"/>
      <c r="AQ241" s="149"/>
      <c r="AR241" s="149"/>
      <c r="AS241" s="149"/>
      <c r="AT241" s="149"/>
      <c r="AU241" s="149"/>
      <c r="AV241" s="149"/>
      <c r="AW241" s="149"/>
      <c r="AX241" s="149"/>
      <c r="AY241" s="149"/>
      <c r="AZ241" s="149"/>
      <c r="BA241" s="149"/>
      <c r="BB241" s="149"/>
      <c r="BC241" s="149"/>
      <c r="BD241" s="149"/>
      <c r="BE241" s="149"/>
      <c r="BF241" s="149"/>
      <c r="BG241" s="149"/>
      <c r="BH241" s="149"/>
      <c r="BI241" s="149"/>
      <c r="BJ241" s="149"/>
      <c r="BK241" s="149"/>
      <c r="BL241" s="149"/>
      <c r="BM241" s="149"/>
      <c r="BN241" s="149"/>
      <c r="BO241" s="149"/>
      <c r="BP241" s="149"/>
      <c r="BQ241" s="149"/>
      <c r="BR241" s="149"/>
      <c r="BS241" s="149"/>
      <c r="BT241" s="149"/>
      <c r="BU241" s="149"/>
      <c r="BV241" s="149"/>
      <c r="BW241" s="149"/>
      <c r="BX241" s="149"/>
      <c r="BY241" s="149"/>
      <c r="BZ241" s="149"/>
      <c r="CA241" s="149"/>
      <c r="CB241" s="149"/>
      <c r="CC241" s="149"/>
      <c r="CD241" s="149"/>
      <c r="CE241" s="149"/>
      <c r="CF241" s="149"/>
      <c r="CG241" s="149"/>
      <c r="CH241" s="149"/>
      <c r="CI241" s="149"/>
      <c r="CJ241" s="149"/>
      <c r="CK241" s="149"/>
      <c r="CL241" s="149"/>
      <c r="CM241" s="149"/>
      <c r="CN241" s="149"/>
      <c r="CO241" s="149"/>
      <c r="CP241" s="149"/>
      <c r="CQ241" s="149"/>
      <c r="CR241" s="149"/>
      <c r="CS241" s="149"/>
      <c r="CT241" s="149"/>
      <c r="CU241" s="149"/>
      <c r="CV241" s="149"/>
      <c r="CW241" s="149"/>
      <c r="CX241" s="149"/>
      <c r="CY241" s="149"/>
      <c r="CZ241" s="149"/>
      <c r="DA241" s="149"/>
      <c r="DB241" s="149"/>
      <c r="DC241" s="144"/>
    </row>
    <row r="242" spans="1:107">
      <c r="A242" s="157"/>
      <c r="B242" s="178"/>
      <c r="C242" s="178"/>
      <c r="D242" s="220"/>
      <c r="E242" s="178"/>
      <c r="F242" s="178"/>
      <c r="G242" s="178"/>
      <c r="H242" s="178"/>
      <c r="I242" s="221"/>
      <c r="J242" s="160"/>
      <c r="K242" s="148"/>
      <c r="L242" s="154"/>
      <c r="M242" s="154"/>
      <c r="N242" s="154"/>
      <c r="O242" s="148"/>
      <c r="P242" s="148"/>
      <c r="Q242" s="148"/>
      <c r="R242" s="149"/>
      <c r="S242" s="149"/>
      <c r="T242" s="149"/>
      <c r="U242" s="149"/>
      <c r="V242" s="149"/>
      <c r="W242" s="149"/>
      <c r="X242" s="149"/>
      <c r="Y242" s="149"/>
      <c r="Z242" s="149"/>
      <c r="AA242" s="149"/>
      <c r="AB242" s="149"/>
      <c r="AC242" s="149"/>
      <c r="AD242" s="149"/>
      <c r="AE242" s="149"/>
      <c r="AF242" s="149"/>
      <c r="AG242" s="149"/>
      <c r="AH242" s="149"/>
      <c r="AI242" s="149"/>
      <c r="AJ242" s="149"/>
      <c r="AK242" s="149"/>
      <c r="AL242" s="149"/>
      <c r="AM242" s="149"/>
      <c r="AN242" s="149"/>
      <c r="AO242" s="149"/>
      <c r="AP242" s="149"/>
      <c r="AQ242" s="149"/>
      <c r="AR242" s="149"/>
      <c r="AS242" s="149"/>
      <c r="AT242" s="149"/>
      <c r="AU242" s="149"/>
      <c r="AV242" s="149"/>
      <c r="AW242" s="149"/>
      <c r="AX242" s="149"/>
      <c r="AY242" s="149"/>
      <c r="AZ242" s="149"/>
      <c r="BA242" s="149"/>
      <c r="BB242" s="149"/>
      <c r="BC242" s="149"/>
      <c r="BD242" s="149"/>
      <c r="BE242" s="149"/>
      <c r="BF242" s="149"/>
      <c r="BG242" s="149"/>
      <c r="BH242" s="149"/>
      <c r="BI242" s="149"/>
      <c r="BJ242" s="149"/>
      <c r="BK242" s="149"/>
      <c r="BL242" s="149"/>
      <c r="BM242" s="149"/>
      <c r="BN242" s="149"/>
      <c r="BO242" s="149"/>
      <c r="BP242" s="149"/>
      <c r="BQ242" s="149"/>
      <c r="BR242" s="149"/>
      <c r="BS242" s="149"/>
      <c r="BT242" s="149"/>
      <c r="BU242" s="149"/>
      <c r="BV242" s="149"/>
      <c r="BW242" s="149"/>
      <c r="BX242" s="149"/>
      <c r="BY242" s="149"/>
      <c r="BZ242" s="149"/>
      <c r="CA242" s="149"/>
      <c r="CB242" s="149"/>
      <c r="CC242" s="149"/>
      <c r="CD242" s="149"/>
      <c r="CE242" s="149"/>
      <c r="CF242" s="149"/>
      <c r="CG242" s="149"/>
      <c r="CH242" s="149"/>
      <c r="CI242" s="149"/>
      <c r="CJ242" s="149"/>
      <c r="CK242" s="149"/>
      <c r="CL242" s="149"/>
      <c r="CM242" s="149"/>
      <c r="CN242" s="149"/>
      <c r="CO242" s="149"/>
      <c r="CP242" s="149"/>
      <c r="CQ242" s="149"/>
      <c r="CR242" s="149"/>
      <c r="CS242" s="149"/>
      <c r="CT242" s="149"/>
      <c r="CU242" s="149"/>
      <c r="CV242" s="149"/>
      <c r="CW242" s="149"/>
      <c r="CX242" s="149"/>
      <c r="CY242" s="149"/>
      <c r="CZ242" s="149"/>
      <c r="DA242" s="149"/>
      <c r="DB242" s="149"/>
      <c r="DC242" s="144"/>
    </row>
    <row r="243" spans="1:107">
      <c r="A243" s="157"/>
      <c r="B243" s="178"/>
      <c r="C243" s="178"/>
      <c r="D243" s="220"/>
      <c r="E243" s="178"/>
      <c r="F243" s="178"/>
      <c r="G243" s="178"/>
      <c r="H243" s="178"/>
      <c r="I243" s="221"/>
      <c r="J243" s="160"/>
      <c r="K243" s="148"/>
      <c r="L243" s="154"/>
      <c r="M243" s="154"/>
      <c r="N243" s="154"/>
      <c r="O243" s="148"/>
      <c r="P243" s="148"/>
      <c r="Q243" s="148"/>
      <c r="R243" s="149"/>
      <c r="S243" s="149"/>
      <c r="T243" s="149"/>
      <c r="U243" s="149"/>
      <c r="V243" s="149"/>
      <c r="W243" s="149"/>
      <c r="X243" s="149"/>
      <c r="Y243" s="149"/>
      <c r="Z243" s="149"/>
      <c r="AA243" s="149"/>
      <c r="AB243" s="149"/>
      <c r="AC243" s="149"/>
      <c r="AD243" s="149"/>
      <c r="AE243" s="149"/>
      <c r="AF243" s="149"/>
      <c r="AG243" s="149"/>
      <c r="AH243" s="149"/>
      <c r="AI243" s="149"/>
      <c r="AJ243" s="149"/>
      <c r="AK243" s="149"/>
      <c r="AL243" s="149"/>
      <c r="AM243" s="149"/>
      <c r="AN243" s="149"/>
      <c r="AO243" s="149"/>
      <c r="AP243" s="149"/>
      <c r="AQ243" s="149"/>
      <c r="AR243" s="149"/>
      <c r="AS243" s="149"/>
      <c r="AT243" s="149"/>
      <c r="AU243" s="149"/>
      <c r="AV243" s="149"/>
      <c r="AW243" s="149"/>
      <c r="AX243" s="149"/>
      <c r="AY243" s="149"/>
      <c r="AZ243" s="149"/>
      <c r="BA243" s="149"/>
      <c r="BB243" s="149"/>
      <c r="BC243" s="149"/>
      <c r="BD243" s="149"/>
      <c r="BE243" s="149"/>
      <c r="BF243" s="149"/>
      <c r="BG243" s="149"/>
      <c r="BH243" s="149"/>
      <c r="BI243" s="149"/>
      <c r="BJ243" s="149"/>
      <c r="BK243" s="149"/>
      <c r="BL243" s="149"/>
      <c r="BM243" s="149"/>
      <c r="BN243" s="149"/>
      <c r="BO243" s="149"/>
      <c r="BP243" s="149"/>
      <c r="BQ243" s="149"/>
      <c r="BR243" s="149"/>
      <c r="BS243" s="149"/>
      <c r="BT243" s="149"/>
      <c r="BU243" s="149"/>
      <c r="BV243" s="149"/>
      <c r="BW243" s="149"/>
      <c r="BX243" s="149"/>
      <c r="BY243" s="149"/>
      <c r="BZ243" s="149"/>
      <c r="CA243" s="149"/>
      <c r="CB243" s="149"/>
      <c r="CC243" s="149"/>
      <c r="CD243" s="149"/>
      <c r="CE243" s="149"/>
      <c r="CF243" s="149"/>
      <c r="CG243" s="149"/>
      <c r="CH243" s="149"/>
      <c r="CI243" s="149"/>
      <c r="CJ243" s="149"/>
      <c r="CK243" s="149"/>
      <c r="CL243" s="149"/>
      <c r="CM243" s="149"/>
      <c r="CN243" s="149"/>
      <c r="CO243" s="149"/>
      <c r="CP243" s="149"/>
      <c r="CQ243" s="149"/>
      <c r="CR243" s="149"/>
      <c r="CS243" s="149"/>
      <c r="CT243" s="149"/>
      <c r="CU243" s="149"/>
      <c r="CV243" s="149"/>
      <c r="CW243" s="149"/>
      <c r="CX243" s="149"/>
      <c r="CY243" s="149"/>
      <c r="CZ243" s="149"/>
      <c r="DA243" s="149"/>
      <c r="DB243" s="149"/>
      <c r="DC243" s="144"/>
    </row>
    <row r="244" spans="1:107">
      <c r="A244" s="157"/>
      <c r="B244" s="178"/>
      <c r="C244" s="178"/>
      <c r="D244" s="220"/>
      <c r="E244" s="178"/>
      <c r="F244" s="178"/>
      <c r="G244" s="178"/>
      <c r="H244" s="178"/>
      <c r="I244" s="221"/>
      <c r="J244" s="160"/>
      <c r="K244" s="148"/>
      <c r="L244" s="154"/>
      <c r="M244" s="154"/>
      <c r="N244" s="154"/>
      <c r="O244" s="148"/>
      <c r="P244" s="148"/>
      <c r="Q244" s="148"/>
      <c r="R244" s="149"/>
      <c r="S244" s="149"/>
      <c r="T244" s="149"/>
      <c r="U244" s="149"/>
      <c r="V244" s="149"/>
      <c r="W244" s="149"/>
      <c r="X244" s="149"/>
      <c r="Y244" s="149"/>
      <c r="Z244" s="149"/>
      <c r="AA244" s="149"/>
      <c r="AB244" s="149"/>
      <c r="AC244" s="149"/>
      <c r="AD244" s="149"/>
      <c r="AE244" s="149"/>
      <c r="AF244" s="149"/>
      <c r="AG244" s="149"/>
      <c r="AH244" s="149"/>
      <c r="AI244" s="149"/>
      <c r="AJ244" s="149"/>
      <c r="AK244" s="149"/>
      <c r="AL244" s="149"/>
      <c r="AM244" s="149"/>
      <c r="AN244" s="149"/>
      <c r="AO244" s="149"/>
      <c r="AP244" s="149"/>
      <c r="AQ244" s="149"/>
      <c r="AR244" s="149"/>
      <c r="AS244" s="149"/>
      <c r="AT244" s="149"/>
      <c r="AU244" s="149"/>
      <c r="AV244" s="149"/>
      <c r="AW244" s="149"/>
      <c r="AX244" s="149"/>
      <c r="AY244" s="149"/>
      <c r="AZ244" s="149"/>
      <c r="BA244" s="149"/>
      <c r="BB244" s="149"/>
      <c r="BC244" s="149"/>
      <c r="BD244" s="149"/>
      <c r="BE244" s="149"/>
      <c r="BF244" s="149"/>
      <c r="BG244" s="149"/>
      <c r="BH244" s="149"/>
      <c r="BI244" s="149"/>
      <c r="BJ244" s="149"/>
      <c r="BK244" s="149"/>
      <c r="BL244" s="149"/>
      <c r="BM244" s="149"/>
      <c r="BN244" s="149"/>
      <c r="BO244" s="149"/>
      <c r="BP244" s="149"/>
      <c r="BQ244" s="149"/>
      <c r="BR244" s="149"/>
      <c r="BS244" s="149"/>
      <c r="BT244" s="149"/>
      <c r="BU244" s="149"/>
      <c r="BV244" s="149"/>
      <c r="BW244" s="149"/>
      <c r="BX244" s="149"/>
      <c r="BY244" s="149"/>
      <c r="BZ244" s="149"/>
      <c r="CA244" s="149"/>
      <c r="CB244" s="149"/>
      <c r="CC244" s="149"/>
      <c r="CD244" s="149"/>
      <c r="CE244" s="149"/>
      <c r="CF244" s="149"/>
      <c r="CG244" s="149"/>
      <c r="CH244" s="149"/>
      <c r="CI244" s="149"/>
      <c r="CJ244" s="149"/>
      <c r="CK244" s="149"/>
      <c r="CL244" s="149"/>
      <c r="CM244" s="149"/>
      <c r="CN244" s="149"/>
      <c r="CO244" s="149"/>
      <c r="CP244" s="149"/>
      <c r="CQ244" s="149"/>
      <c r="CR244" s="149"/>
      <c r="CS244" s="149"/>
      <c r="CT244" s="149"/>
      <c r="CU244" s="149"/>
      <c r="CV244" s="149"/>
      <c r="CW244" s="149"/>
      <c r="CX244" s="149"/>
      <c r="CY244" s="149"/>
      <c r="CZ244" s="149"/>
      <c r="DA244" s="149"/>
      <c r="DB244" s="149"/>
      <c r="DC244" s="144"/>
    </row>
    <row r="245" spans="1:107">
      <c r="A245" s="157"/>
      <c r="B245" s="178"/>
      <c r="C245" s="178"/>
      <c r="D245" s="220"/>
      <c r="E245" s="178"/>
      <c r="F245" s="178"/>
      <c r="G245" s="178"/>
      <c r="H245" s="178"/>
      <c r="I245" s="221"/>
      <c r="J245" s="160"/>
      <c r="K245" s="148"/>
      <c r="L245" s="154"/>
      <c r="M245" s="154"/>
      <c r="N245" s="154"/>
      <c r="O245" s="148"/>
      <c r="P245" s="148"/>
      <c r="Q245" s="148"/>
      <c r="R245" s="149"/>
      <c r="S245" s="149"/>
      <c r="T245" s="149"/>
      <c r="U245" s="149"/>
      <c r="V245" s="149"/>
      <c r="W245" s="149"/>
      <c r="X245" s="149"/>
      <c r="Y245" s="149"/>
      <c r="Z245" s="149"/>
      <c r="AA245" s="149"/>
      <c r="AB245" s="149"/>
      <c r="AC245" s="149"/>
      <c r="AD245" s="149"/>
      <c r="AE245" s="149"/>
      <c r="AF245" s="149"/>
      <c r="AG245" s="149"/>
      <c r="AH245" s="149"/>
      <c r="AI245" s="149"/>
      <c r="AJ245" s="149"/>
      <c r="AK245" s="149"/>
      <c r="AL245" s="149"/>
      <c r="AM245" s="149"/>
      <c r="AN245" s="149"/>
      <c r="AO245" s="149"/>
      <c r="AP245" s="149"/>
      <c r="AQ245" s="149"/>
      <c r="AR245" s="149"/>
      <c r="AS245" s="149"/>
      <c r="AT245" s="149"/>
      <c r="AU245" s="149"/>
      <c r="AV245" s="149"/>
      <c r="AW245" s="149"/>
      <c r="AX245" s="149"/>
      <c r="AY245" s="149"/>
      <c r="AZ245" s="149"/>
      <c r="BA245" s="149"/>
      <c r="BB245" s="149"/>
      <c r="BC245" s="149"/>
      <c r="BD245" s="149"/>
      <c r="BE245" s="149"/>
      <c r="BF245" s="149"/>
      <c r="BG245" s="149"/>
      <c r="BH245" s="149"/>
      <c r="BI245" s="149"/>
      <c r="BJ245" s="149"/>
      <c r="BK245" s="149"/>
      <c r="BL245" s="149"/>
      <c r="BM245" s="149"/>
      <c r="BN245" s="149"/>
      <c r="BO245" s="149"/>
      <c r="BP245" s="149"/>
      <c r="BQ245" s="149"/>
      <c r="BR245" s="149"/>
      <c r="BS245" s="149"/>
      <c r="BT245" s="149"/>
      <c r="BU245" s="149"/>
      <c r="BV245" s="149"/>
      <c r="BW245" s="149"/>
      <c r="BX245" s="149"/>
      <c r="BY245" s="149"/>
      <c r="BZ245" s="149"/>
      <c r="CA245" s="149"/>
      <c r="CB245" s="149"/>
      <c r="CC245" s="149"/>
      <c r="CD245" s="149"/>
      <c r="CE245" s="149"/>
      <c r="CF245" s="149"/>
      <c r="CG245" s="149"/>
      <c r="CH245" s="149"/>
      <c r="CI245" s="149"/>
      <c r="CJ245" s="149"/>
      <c r="CK245" s="149"/>
      <c r="CL245" s="149"/>
      <c r="CM245" s="149"/>
      <c r="CN245" s="149"/>
      <c r="CO245" s="149"/>
      <c r="CP245" s="149"/>
      <c r="CQ245" s="149"/>
      <c r="CR245" s="149"/>
      <c r="CS245" s="149"/>
      <c r="CT245" s="149"/>
      <c r="CU245" s="149"/>
      <c r="CV245" s="149"/>
      <c r="CW245" s="149"/>
      <c r="CX245" s="149"/>
      <c r="CY245" s="149"/>
      <c r="CZ245" s="149"/>
      <c r="DA245" s="149"/>
      <c r="DB245" s="149"/>
      <c r="DC245" s="144"/>
    </row>
    <row r="246" spans="1:107">
      <c r="A246" s="157"/>
      <c r="B246" s="178"/>
      <c r="C246" s="178"/>
      <c r="D246" s="220"/>
      <c r="E246" s="178"/>
      <c r="F246" s="178"/>
      <c r="G246" s="178"/>
      <c r="H246" s="178"/>
      <c r="I246" s="221"/>
      <c r="J246" s="160"/>
      <c r="K246" s="148"/>
      <c r="L246" s="154"/>
      <c r="M246" s="154"/>
      <c r="N246" s="154"/>
      <c r="O246" s="148"/>
      <c r="P246" s="148"/>
      <c r="Q246" s="148"/>
      <c r="R246" s="149"/>
      <c r="S246" s="149"/>
      <c r="T246" s="149"/>
      <c r="U246" s="149"/>
      <c r="V246" s="149"/>
      <c r="W246" s="149"/>
      <c r="X246" s="149"/>
      <c r="Y246" s="149"/>
      <c r="Z246" s="149"/>
      <c r="AA246" s="149"/>
      <c r="AB246" s="149"/>
      <c r="AC246" s="149"/>
      <c r="AD246" s="149"/>
      <c r="AE246" s="149"/>
      <c r="AF246" s="149"/>
      <c r="AG246" s="149"/>
      <c r="AH246" s="149"/>
      <c r="AI246" s="149"/>
      <c r="AJ246" s="149"/>
      <c r="AK246" s="149"/>
      <c r="AL246" s="149"/>
      <c r="AM246" s="149"/>
      <c r="AN246" s="149"/>
      <c r="AO246" s="149"/>
      <c r="AP246" s="149"/>
      <c r="AQ246" s="149"/>
      <c r="AR246" s="149"/>
      <c r="AS246" s="149"/>
      <c r="AT246" s="149"/>
      <c r="AU246" s="149"/>
      <c r="AV246" s="149"/>
      <c r="AW246" s="149"/>
      <c r="AX246" s="149"/>
      <c r="AY246" s="149"/>
      <c r="AZ246" s="149"/>
      <c r="BA246" s="149"/>
      <c r="BB246" s="149"/>
      <c r="BC246" s="149"/>
      <c r="BD246" s="149"/>
      <c r="BE246" s="149"/>
      <c r="BF246" s="149"/>
      <c r="BG246" s="149"/>
      <c r="BH246" s="149"/>
      <c r="BI246" s="149"/>
      <c r="BJ246" s="149"/>
      <c r="BK246" s="149"/>
      <c r="BL246" s="149"/>
      <c r="BM246" s="149"/>
      <c r="BN246" s="149"/>
      <c r="BO246" s="149"/>
      <c r="BP246" s="149"/>
      <c r="BQ246" s="149"/>
      <c r="BR246" s="149"/>
      <c r="BS246" s="149"/>
      <c r="BT246" s="149"/>
      <c r="BU246" s="149"/>
      <c r="BV246" s="149"/>
      <c r="BW246" s="149"/>
      <c r="BX246" s="149"/>
      <c r="BY246" s="149"/>
      <c r="BZ246" s="149"/>
      <c r="CA246" s="149"/>
      <c r="CB246" s="149"/>
      <c r="CC246" s="149"/>
      <c r="CD246" s="149"/>
      <c r="CE246" s="149"/>
      <c r="CF246" s="149"/>
      <c r="CG246" s="149"/>
      <c r="CH246" s="149"/>
      <c r="CI246" s="149"/>
      <c r="CJ246" s="149"/>
      <c r="CK246" s="149"/>
      <c r="CL246" s="149"/>
      <c r="CM246" s="149"/>
      <c r="CN246" s="149"/>
      <c r="CO246" s="149"/>
      <c r="CP246" s="149"/>
      <c r="CQ246" s="149"/>
      <c r="CR246" s="149"/>
      <c r="CS246" s="149"/>
      <c r="CT246" s="149"/>
      <c r="CU246" s="149"/>
      <c r="CV246" s="149"/>
      <c r="CW246" s="149"/>
      <c r="CX246" s="149"/>
      <c r="CY246" s="149"/>
      <c r="CZ246" s="149"/>
      <c r="DA246" s="149"/>
      <c r="DB246" s="149"/>
      <c r="DC246" s="144"/>
    </row>
    <row r="247" spans="1:107">
      <c r="A247" s="157"/>
      <c r="B247" s="178"/>
      <c r="C247" s="178"/>
      <c r="D247" s="220"/>
      <c r="E247" s="178"/>
      <c r="F247" s="178"/>
      <c r="G247" s="178"/>
      <c r="H247" s="178"/>
      <c r="I247" s="221"/>
      <c r="J247" s="160"/>
      <c r="K247" s="148"/>
      <c r="L247" s="154"/>
      <c r="M247" s="154"/>
      <c r="N247" s="154"/>
      <c r="O247" s="148"/>
      <c r="P247" s="148"/>
      <c r="Q247" s="148"/>
      <c r="R247" s="149"/>
      <c r="S247" s="149"/>
      <c r="T247" s="149"/>
      <c r="U247" s="149"/>
      <c r="V247" s="149"/>
      <c r="W247" s="149"/>
      <c r="X247" s="149"/>
      <c r="Y247" s="149"/>
      <c r="Z247" s="149"/>
      <c r="AA247" s="149"/>
      <c r="AB247" s="149"/>
      <c r="AC247" s="149"/>
      <c r="AD247" s="149"/>
      <c r="AE247" s="149"/>
      <c r="AF247" s="149"/>
      <c r="AG247" s="149"/>
      <c r="AH247" s="149"/>
      <c r="AI247" s="149"/>
      <c r="AJ247" s="149"/>
      <c r="AK247" s="149"/>
      <c r="AL247" s="149"/>
      <c r="AM247" s="149"/>
      <c r="AN247" s="149"/>
      <c r="AO247" s="149"/>
      <c r="AP247" s="149"/>
      <c r="AQ247" s="149"/>
      <c r="AR247" s="149"/>
      <c r="AS247" s="149"/>
      <c r="AT247" s="149"/>
      <c r="AU247" s="149"/>
      <c r="AV247" s="149"/>
      <c r="AW247" s="149"/>
      <c r="AX247" s="149"/>
      <c r="AY247" s="149"/>
      <c r="AZ247" s="149"/>
      <c r="BA247" s="149"/>
      <c r="BB247" s="149"/>
      <c r="BC247" s="149"/>
      <c r="BD247" s="149"/>
      <c r="BE247" s="149"/>
      <c r="BF247" s="149"/>
      <c r="BG247" s="149"/>
      <c r="BH247" s="149"/>
      <c r="BI247" s="149"/>
      <c r="BJ247" s="149"/>
      <c r="BK247" s="149"/>
      <c r="BL247" s="149"/>
      <c r="BM247" s="149"/>
      <c r="BN247" s="149"/>
      <c r="BO247" s="149"/>
      <c r="BP247" s="149"/>
      <c r="BQ247" s="149"/>
      <c r="BR247" s="149"/>
      <c r="BS247" s="149"/>
      <c r="BT247" s="149"/>
      <c r="BU247" s="149"/>
      <c r="BV247" s="149"/>
      <c r="BW247" s="149"/>
      <c r="BX247" s="149"/>
      <c r="BY247" s="149"/>
      <c r="BZ247" s="149"/>
      <c r="CA247" s="149"/>
      <c r="CB247" s="149"/>
      <c r="CC247" s="149"/>
      <c r="CD247" s="149"/>
      <c r="CE247" s="149"/>
      <c r="CF247" s="149"/>
      <c r="CG247" s="149"/>
      <c r="CH247" s="149"/>
      <c r="CI247" s="149"/>
      <c r="CJ247" s="149"/>
      <c r="CK247" s="149"/>
      <c r="CL247" s="149"/>
      <c r="CM247" s="149"/>
      <c r="CN247" s="149"/>
      <c r="CO247" s="149"/>
      <c r="CP247" s="149"/>
      <c r="CQ247" s="149"/>
      <c r="CR247" s="149"/>
      <c r="CS247" s="149"/>
      <c r="CT247" s="149"/>
      <c r="CU247" s="149"/>
      <c r="CV247" s="149"/>
      <c r="CW247" s="149"/>
      <c r="CX247" s="149"/>
      <c r="CY247" s="149"/>
      <c r="CZ247" s="149"/>
      <c r="DA247" s="149"/>
      <c r="DB247" s="149"/>
      <c r="DC247" s="144"/>
    </row>
    <row r="248" spans="1:107">
      <c r="A248" s="157"/>
      <c r="B248" s="178"/>
      <c r="C248" s="178"/>
      <c r="D248" s="220"/>
      <c r="E248" s="178"/>
      <c r="F248" s="178"/>
      <c r="G248" s="178"/>
      <c r="H248" s="178"/>
      <c r="I248" s="221"/>
      <c r="J248" s="160"/>
      <c r="K248" s="148"/>
      <c r="L248" s="154"/>
      <c r="M248" s="154"/>
      <c r="N248" s="154"/>
      <c r="O248" s="148"/>
      <c r="P248" s="148"/>
      <c r="Q248" s="148"/>
      <c r="R248" s="149"/>
      <c r="S248" s="149"/>
      <c r="T248" s="149"/>
      <c r="U248" s="149"/>
      <c r="V248" s="149"/>
      <c r="W248" s="149"/>
      <c r="X248" s="149"/>
      <c r="Y248" s="149"/>
      <c r="Z248" s="149"/>
      <c r="AA248" s="149"/>
      <c r="AB248" s="149"/>
      <c r="AC248" s="149"/>
      <c r="AD248" s="149"/>
      <c r="AE248" s="149"/>
      <c r="AF248" s="149"/>
      <c r="AG248" s="149"/>
      <c r="AH248" s="149"/>
      <c r="AI248" s="149"/>
      <c r="AJ248" s="149"/>
      <c r="AK248" s="149"/>
      <c r="AL248" s="149"/>
      <c r="AM248" s="149"/>
      <c r="AN248" s="149"/>
      <c r="AO248" s="149"/>
      <c r="AP248" s="149"/>
      <c r="AQ248" s="149"/>
      <c r="AR248" s="149"/>
      <c r="AS248" s="149"/>
      <c r="AT248" s="149"/>
      <c r="AU248" s="149"/>
      <c r="AV248" s="149"/>
      <c r="AW248" s="149"/>
      <c r="AX248" s="149"/>
      <c r="AY248" s="149"/>
      <c r="AZ248" s="149"/>
      <c r="BA248" s="149"/>
      <c r="BB248" s="149"/>
      <c r="BC248" s="149"/>
      <c r="BD248" s="149"/>
      <c r="BE248" s="149"/>
      <c r="BF248" s="149"/>
      <c r="BG248" s="149"/>
      <c r="BH248" s="149"/>
      <c r="BI248" s="149"/>
      <c r="BJ248" s="149"/>
      <c r="BK248" s="149"/>
      <c r="BL248" s="149"/>
      <c r="BM248" s="149"/>
      <c r="BN248" s="149"/>
      <c r="BO248" s="149"/>
      <c r="BP248" s="149"/>
      <c r="BQ248" s="149"/>
      <c r="BR248" s="149"/>
      <c r="BS248" s="149"/>
      <c r="BT248" s="149"/>
      <c r="BU248" s="149"/>
      <c r="BV248" s="149"/>
      <c r="BW248" s="149"/>
      <c r="BX248" s="149"/>
      <c r="BY248" s="149"/>
      <c r="BZ248" s="149"/>
      <c r="CA248" s="149"/>
      <c r="CB248" s="149"/>
      <c r="CC248" s="149"/>
      <c r="CD248" s="149"/>
      <c r="CE248" s="149"/>
      <c r="CF248" s="149"/>
      <c r="CG248" s="149"/>
      <c r="CH248" s="149"/>
      <c r="CI248" s="149"/>
      <c r="CJ248" s="149"/>
      <c r="CK248" s="149"/>
      <c r="CL248" s="149"/>
      <c r="CM248" s="149"/>
      <c r="CN248" s="149"/>
      <c r="CO248" s="149"/>
      <c r="CP248" s="149"/>
      <c r="CQ248" s="149"/>
      <c r="CR248" s="149"/>
      <c r="CS248" s="149"/>
      <c r="CT248" s="149"/>
      <c r="CU248" s="149"/>
      <c r="CV248" s="149"/>
      <c r="CW248" s="149"/>
      <c r="CX248" s="149"/>
      <c r="CY248" s="149"/>
      <c r="CZ248" s="149"/>
      <c r="DA248" s="149"/>
      <c r="DB248" s="149"/>
      <c r="DC248" s="144"/>
    </row>
    <row r="249" spans="1:107">
      <c r="A249" s="157"/>
      <c r="B249" s="178"/>
      <c r="C249" s="178"/>
      <c r="D249" s="220"/>
      <c r="E249" s="178"/>
      <c r="F249" s="178"/>
      <c r="G249" s="178"/>
      <c r="H249" s="178"/>
      <c r="I249" s="221"/>
      <c r="J249" s="160"/>
      <c r="K249" s="148"/>
      <c r="L249" s="154"/>
      <c r="M249" s="154"/>
      <c r="N249" s="154"/>
      <c r="O249" s="148"/>
      <c r="P249" s="148"/>
      <c r="Q249" s="148"/>
      <c r="R249" s="149"/>
      <c r="S249" s="149"/>
      <c r="T249" s="149"/>
      <c r="U249" s="149"/>
      <c r="V249" s="149"/>
      <c r="W249" s="149"/>
      <c r="X249" s="149"/>
      <c r="Y249" s="149"/>
      <c r="Z249" s="149"/>
      <c r="AA249" s="149"/>
      <c r="AB249" s="149"/>
      <c r="AC249" s="149"/>
      <c r="AD249" s="149"/>
      <c r="AE249" s="149"/>
      <c r="AF249" s="149"/>
      <c r="AG249" s="149"/>
      <c r="AH249" s="149"/>
      <c r="AI249" s="149"/>
      <c r="AJ249" s="149"/>
      <c r="AK249" s="149"/>
      <c r="AL249" s="149"/>
      <c r="AM249" s="149"/>
      <c r="AN249" s="149"/>
      <c r="AO249" s="149"/>
      <c r="AP249" s="149"/>
      <c r="AQ249" s="149"/>
      <c r="AR249" s="149"/>
      <c r="AS249" s="149"/>
      <c r="AT249" s="149"/>
      <c r="AU249" s="149"/>
      <c r="AV249" s="149"/>
      <c r="AW249" s="149"/>
      <c r="AX249" s="149"/>
      <c r="AY249" s="149"/>
      <c r="AZ249" s="149"/>
      <c r="BA249" s="149"/>
      <c r="BB249" s="149"/>
      <c r="BC249" s="149"/>
      <c r="BD249" s="149"/>
      <c r="BE249" s="149"/>
      <c r="BF249" s="149"/>
      <c r="BG249" s="149"/>
      <c r="BH249" s="149"/>
      <c r="BI249" s="149"/>
      <c r="BJ249" s="149"/>
      <c r="BK249" s="149"/>
      <c r="BL249" s="149"/>
      <c r="BM249" s="149"/>
      <c r="BN249" s="149"/>
      <c r="BO249" s="149"/>
      <c r="BP249" s="149"/>
      <c r="BQ249" s="149"/>
      <c r="BR249" s="149"/>
      <c r="BS249" s="149"/>
      <c r="BT249" s="149"/>
      <c r="BU249" s="149"/>
      <c r="BV249" s="149"/>
      <c r="BW249" s="149"/>
      <c r="BX249" s="149"/>
      <c r="BY249" s="149"/>
      <c r="BZ249" s="149"/>
      <c r="CA249" s="149"/>
      <c r="CB249" s="149"/>
      <c r="CC249" s="149"/>
      <c r="CD249" s="149"/>
      <c r="CE249" s="149"/>
      <c r="CF249" s="149"/>
      <c r="CG249" s="149"/>
      <c r="CH249" s="149"/>
      <c r="CI249" s="149"/>
      <c r="CJ249" s="149"/>
      <c r="CK249" s="149"/>
      <c r="CL249" s="149"/>
      <c r="CM249" s="149"/>
      <c r="CN249" s="149"/>
      <c r="CO249" s="149"/>
      <c r="CP249" s="149"/>
      <c r="CQ249" s="149"/>
      <c r="CR249" s="149"/>
      <c r="CS249" s="149"/>
      <c r="CT249" s="149"/>
      <c r="CU249" s="149"/>
      <c r="CV249" s="149"/>
      <c r="CW249" s="149"/>
      <c r="CX249" s="149"/>
      <c r="CY249" s="149"/>
      <c r="CZ249" s="149"/>
      <c r="DA249" s="149"/>
      <c r="DB249" s="149"/>
      <c r="DC249" s="144"/>
    </row>
    <row r="250" spans="1:107">
      <c r="A250" s="157"/>
      <c r="B250" s="178"/>
      <c r="C250" s="178"/>
      <c r="D250" s="220"/>
      <c r="E250" s="178"/>
      <c r="F250" s="178"/>
      <c r="G250" s="178"/>
      <c r="H250" s="178"/>
      <c r="I250" s="221"/>
      <c r="J250" s="160"/>
      <c r="K250" s="148"/>
      <c r="L250" s="154"/>
      <c r="M250" s="154"/>
      <c r="N250" s="154"/>
      <c r="O250" s="148"/>
      <c r="P250" s="148"/>
      <c r="Q250" s="148"/>
      <c r="R250" s="149"/>
      <c r="S250" s="149"/>
      <c r="T250" s="149"/>
      <c r="U250" s="149"/>
      <c r="V250" s="149"/>
      <c r="W250" s="149"/>
      <c r="X250" s="149"/>
      <c r="Y250" s="149"/>
      <c r="Z250" s="149"/>
      <c r="AA250" s="149"/>
      <c r="AB250" s="149"/>
      <c r="AC250" s="149"/>
      <c r="AD250" s="149"/>
      <c r="AE250" s="149"/>
      <c r="AF250" s="149"/>
      <c r="AG250" s="149"/>
      <c r="AH250" s="149"/>
      <c r="AI250" s="149"/>
      <c r="AJ250" s="149"/>
      <c r="AK250" s="149"/>
      <c r="AL250" s="149"/>
      <c r="AM250" s="149"/>
      <c r="AN250" s="149"/>
      <c r="AO250" s="149"/>
      <c r="AP250" s="149"/>
      <c r="AQ250" s="149"/>
      <c r="AR250" s="149"/>
      <c r="AS250" s="149"/>
      <c r="AT250" s="149"/>
      <c r="AU250" s="149"/>
      <c r="AV250" s="149"/>
      <c r="AW250" s="149"/>
      <c r="AX250" s="149"/>
      <c r="AY250" s="149"/>
      <c r="AZ250" s="149"/>
      <c r="BA250" s="149"/>
      <c r="BB250" s="149"/>
      <c r="BC250" s="149"/>
      <c r="BD250" s="149"/>
      <c r="BE250" s="149"/>
      <c r="BF250" s="149"/>
      <c r="BG250" s="149"/>
      <c r="BH250" s="149"/>
      <c r="BI250" s="149"/>
      <c r="BJ250" s="149"/>
      <c r="BK250" s="149"/>
      <c r="BL250" s="149"/>
      <c r="BM250" s="149"/>
      <c r="BN250" s="149"/>
      <c r="BO250" s="149"/>
      <c r="BP250" s="149"/>
      <c r="BQ250" s="149"/>
      <c r="BR250" s="149"/>
      <c r="BS250" s="149"/>
      <c r="BT250" s="149"/>
      <c r="BU250" s="149"/>
      <c r="BV250" s="149"/>
      <c r="BW250" s="149"/>
      <c r="BX250" s="149"/>
      <c r="BY250" s="149"/>
      <c r="BZ250" s="149"/>
      <c r="CA250" s="149"/>
      <c r="CB250" s="149"/>
      <c r="CC250" s="149"/>
      <c r="CD250" s="149"/>
      <c r="CE250" s="149"/>
      <c r="CF250" s="149"/>
      <c r="CG250" s="149"/>
      <c r="CH250" s="149"/>
      <c r="CI250" s="149"/>
      <c r="CJ250" s="149"/>
      <c r="CK250" s="149"/>
      <c r="CL250" s="149"/>
      <c r="CM250" s="149"/>
      <c r="CN250" s="149"/>
      <c r="CO250" s="149"/>
      <c r="CP250" s="149"/>
      <c r="CQ250" s="149"/>
      <c r="CR250" s="149"/>
      <c r="CS250" s="149"/>
      <c r="CT250" s="149"/>
      <c r="CU250" s="149"/>
      <c r="CV250" s="149"/>
      <c r="CW250" s="149"/>
      <c r="CX250" s="149"/>
      <c r="CY250" s="149"/>
      <c r="CZ250" s="149"/>
      <c r="DA250" s="149"/>
      <c r="DB250" s="149"/>
      <c r="DC250" s="144"/>
    </row>
    <row r="251" spans="1:107">
      <c r="A251" s="157"/>
      <c r="B251" s="178"/>
      <c r="C251" s="178"/>
      <c r="D251" s="220"/>
      <c r="E251" s="178"/>
      <c r="F251" s="178"/>
      <c r="G251" s="178"/>
      <c r="H251" s="178"/>
      <c r="I251" s="221"/>
      <c r="J251" s="160"/>
      <c r="K251" s="148"/>
      <c r="L251" s="154"/>
      <c r="M251" s="154"/>
      <c r="N251" s="154"/>
      <c r="O251" s="148"/>
      <c r="P251" s="148"/>
      <c r="Q251" s="148"/>
      <c r="R251" s="149"/>
      <c r="S251" s="149"/>
      <c r="T251" s="149"/>
      <c r="U251" s="149"/>
      <c r="V251" s="149"/>
      <c r="W251" s="149"/>
      <c r="X251" s="149"/>
      <c r="Y251" s="149"/>
      <c r="Z251" s="149"/>
      <c r="AA251" s="149"/>
      <c r="AB251" s="149"/>
      <c r="AC251" s="149"/>
      <c r="AD251" s="149"/>
      <c r="AE251" s="149"/>
      <c r="AF251" s="149"/>
      <c r="AG251" s="149"/>
      <c r="AH251" s="149"/>
      <c r="AI251" s="149"/>
      <c r="AJ251" s="149"/>
      <c r="AK251" s="149"/>
      <c r="AL251" s="149"/>
      <c r="AM251" s="149"/>
      <c r="AN251" s="149"/>
      <c r="AO251" s="149"/>
      <c r="AP251" s="149"/>
      <c r="AQ251" s="149"/>
      <c r="AR251" s="149"/>
      <c r="AS251" s="149"/>
      <c r="AT251" s="149"/>
      <c r="AU251" s="149"/>
      <c r="AV251" s="149"/>
      <c r="AW251" s="149"/>
      <c r="AX251" s="149"/>
      <c r="AY251" s="149"/>
      <c r="AZ251" s="149"/>
      <c r="BA251" s="149"/>
      <c r="BB251" s="149"/>
      <c r="BC251" s="149"/>
      <c r="BD251" s="149"/>
      <c r="BE251" s="149"/>
      <c r="BF251" s="149"/>
      <c r="BG251" s="149"/>
      <c r="BH251" s="149"/>
      <c r="BI251" s="149"/>
      <c r="BJ251" s="149"/>
      <c r="BK251" s="149"/>
      <c r="BL251" s="149"/>
      <c r="BM251" s="149"/>
      <c r="BN251" s="149"/>
      <c r="BO251" s="149"/>
      <c r="BP251" s="149"/>
      <c r="BQ251" s="149"/>
      <c r="BR251" s="149"/>
      <c r="BS251" s="149"/>
      <c r="BT251" s="149"/>
      <c r="BU251" s="149"/>
      <c r="BV251" s="149"/>
      <c r="BW251" s="149"/>
      <c r="BX251" s="149"/>
      <c r="BY251" s="149"/>
      <c r="BZ251" s="149"/>
      <c r="CA251" s="149"/>
      <c r="CB251" s="149"/>
      <c r="CC251" s="149"/>
      <c r="CD251" s="149"/>
      <c r="CE251" s="149"/>
      <c r="CF251" s="149"/>
      <c r="CG251" s="149"/>
      <c r="CH251" s="149"/>
      <c r="CI251" s="149"/>
      <c r="CJ251" s="149"/>
      <c r="CK251" s="149"/>
      <c r="CL251" s="149"/>
      <c r="CM251" s="149"/>
      <c r="CN251" s="149"/>
      <c r="CO251" s="149"/>
      <c r="CP251" s="149"/>
      <c r="CQ251" s="149"/>
      <c r="CR251" s="149"/>
      <c r="CS251" s="149"/>
      <c r="CT251" s="149"/>
      <c r="CU251" s="149"/>
      <c r="CV251" s="149"/>
      <c r="CW251" s="149"/>
      <c r="CX251" s="149"/>
      <c r="CY251" s="149"/>
      <c r="CZ251" s="149"/>
      <c r="DA251" s="149"/>
      <c r="DB251" s="149"/>
      <c r="DC251" s="144"/>
    </row>
    <row r="252" spans="1:107">
      <c r="A252" s="157"/>
      <c r="B252" s="178"/>
      <c r="C252" s="178"/>
      <c r="D252" s="220"/>
      <c r="E252" s="178"/>
      <c r="F252" s="178"/>
      <c r="G252" s="178"/>
      <c r="H252" s="178"/>
      <c r="I252" s="221"/>
      <c r="J252" s="160"/>
      <c r="K252" s="148"/>
      <c r="L252" s="154"/>
      <c r="M252" s="154"/>
      <c r="N252" s="154"/>
      <c r="O252" s="148"/>
      <c r="P252" s="148"/>
      <c r="Q252" s="148"/>
      <c r="R252" s="149"/>
      <c r="S252" s="149"/>
      <c r="T252" s="149"/>
      <c r="U252" s="149"/>
      <c r="V252" s="149"/>
      <c r="W252" s="149"/>
      <c r="X252" s="149"/>
      <c r="Y252" s="149"/>
      <c r="Z252" s="149"/>
      <c r="AA252" s="149"/>
      <c r="AB252" s="149"/>
      <c r="AC252" s="149"/>
      <c r="AD252" s="149"/>
      <c r="AE252" s="149"/>
      <c r="AF252" s="149"/>
      <c r="AG252" s="149"/>
      <c r="AH252" s="149"/>
      <c r="AI252" s="149"/>
      <c r="AJ252" s="149"/>
      <c r="AK252" s="149"/>
      <c r="AL252" s="149"/>
      <c r="AM252" s="149"/>
      <c r="AN252" s="149"/>
      <c r="AO252" s="149"/>
      <c r="AP252" s="149"/>
      <c r="AQ252" s="149"/>
      <c r="AR252" s="149"/>
      <c r="AS252" s="149"/>
      <c r="AT252" s="149"/>
      <c r="AU252" s="149"/>
      <c r="AV252" s="149"/>
      <c r="AW252" s="149"/>
      <c r="AX252" s="149"/>
      <c r="AY252" s="149"/>
      <c r="AZ252" s="149"/>
      <c r="BA252" s="149"/>
      <c r="BB252" s="149"/>
      <c r="BC252" s="149"/>
      <c r="BD252" s="149"/>
      <c r="BE252" s="149"/>
      <c r="BF252" s="149"/>
      <c r="BG252" s="149"/>
      <c r="BH252" s="149"/>
      <c r="BI252" s="149"/>
      <c r="BJ252" s="149"/>
      <c r="BK252" s="149"/>
      <c r="BL252" s="149"/>
      <c r="BM252" s="149"/>
      <c r="BN252" s="149"/>
      <c r="BO252" s="149"/>
      <c r="BP252" s="149"/>
      <c r="BQ252" s="149"/>
      <c r="BR252" s="149"/>
      <c r="BS252" s="149"/>
      <c r="BT252" s="149"/>
      <c r="BU252" s="149"/>
      <c r="BV252" s="149"/>
      <c r="BW252" s="149"/>
      <c r="BX252" s="149"/>
      <c r="BY252" s="149"/>
      <c r="BZ252" s="149"/>
      <c r="CA252" s="149"/>
      <c r="CB252" s="149"/>
      <c r="CC252" s="149"/>
      <c r="CD252" s="149"/>
      <c r="CE252" s="149"/>
      <c r="CF252" s="149"/>
      <c r="CG252" s="149"/>
      <c r="CH252" s="149"/>
      <c r="CI252" s="149"/>
      <c r="CJ252" s="149"/>
      <c r="CK252" s="149"/>
      <c r="CL252" s="149"/>
      <c r="CM252" s="149"/>
      <c r="CN252" s="149"/>
      <c r="CO252" s="149"/>
      <c r="CP252" s="149"/>
      <c r="CQ252" s="149"/>
      <c r="CR252" s="149"/>
      <c r="CS252" s="149"/>
      <c r="CT252" s="149"/>
      <c r="CU252" s="149"/>
      <c r="CV252" s="149"/>
      <c r="CW252" s="149"/>
      <c r="CX252" s="149"/>
      <c r="CY252" s="149"/>
      <c r="CZ252" s="149"/>
      <c r="DA252" s="149"/>
      <c r="DB252" s="149"/>
      <c r="DC252" s="144"/>
    </row>
    <row r="253" spans="1:107">
      <c r="A253" s="157"/>
      <c r="B253" s="178"/>
      <c r="C253" s="178"/>
      <c r="D253" s="220"/>
      <c r="E253" s="178"/>
      <c r="F253" s="178"/>
      <c r="G253" s="178"/>
      <c r="H253" s="178"/>
      <c r="I253" s="221"/>
      <c r="J253" s="160"/>
      <c r="K253" s="148"/>
      <c r="L253" s="154"/>
      <c r="M253" s="154"/>
      <c r="N253" s="154"/>
      <c r="O253" s="148"/>
      <c r="P253" s="148"/>
      <c r="Q253" s="148"/>
      <c r="R253" s="149"/>
      <c r="S253" s="149"/>
      <c r="T253" s="149"/>
      <c r="U253" s="149"/>
      <c r="V253" s="149"/>
      <c r="W253" s="149"/>
      <c r="X253" s="149"/>
      <c r="Y253" s="149"/>
      <c r="Z253" s="149"/>
      <c r="AA253" s="149"/>
      <c r="AB253" s="149"/>
      <c r="AC253" s="149"/>
      <c r="AD253" s="149"/>
      <c r="AE253" s="149"/>
      <c r="AF253" s="149"/>
      <c r="AG253" s="149"/>
      <c r="AH253" s="149"/>
      <c r="AI253" s="149"/>
      <c r="AJ253" s="149"/>
      <c r="AK253" s="149"/>
      <c r="AL253" s="149"/>
      <c r="AM253" s="149"/>
      <c r="AN253" s="149"/>
      <c r="AO253" s="149"/>
      <c r="AP253" s="149"/>
      <c r="AQ253" s="149"/>
      <c r="AR253" s="149"/>
      <c r="AS253" s="149"/>
      <c r="AT253" s="149"/>
      <c r="AU253" s="149"/>
      <c r="AV253" s="149"/>
      <c r="AW253" s="149"/>
      <c r="AX253" s="149"/>
      <c r="AY253" s="149"/>
      <c r="AZ253" s="149"/>
      <c r="BA253" s="149"/>
      <c r="BB253" s="149"/>
      <c r="BC253" s="149"/>
      <c r="BD253" s="149"/>
      <c r="BE253" s="149"/>
      <c r="BF253" s="149"/>
      <c r="BG253" s="149"/>
      <c r="BH253" s="149"/>
      <c r="BI253" s="149"/>
      <c r="BJ253" s="149"/>
      <c r="BK253" s="149"/>
      <c r="BL253" s="149"/>
      <c r="BM253" s="149"/>
      <c r="BN253" s="149"/>
      <c r="BO253" s="149"/>
      <c r="BP253" s="149"/>
      <c r="BQ253" s="149"/>
      <c r="BR253" s="149"/>
      <c r="BS253" s="149"/>
      <c r="BT253" s="149"/>
      <c r="BU253" s="149"/>
      <c r="BV253" s="149"/>
      <c r="BW253" s="149"/>
      <c r="BX253" s="149"/>
      <c r="BY253" s="149"/>
      <c r="BZ253" s="149"/>
      <c r="CA253" s="149"/>
      <c r="CB253" s="149"/>
      <c r="CC253" s="149"/>
      <c r="CD253" s="149"/>
      <c r="CE253" s="149"/>
      <c r="CF253" s="149"/>
      <c r="CG253" s="149"/>
      <c r="CH253" s="149"/>
      <c r="CI253" s="149"/>
      <c r="CJ253" s="149"/>
      <c r="CK253" s="149"/>
      <c r="CL253" s="149"/>
      <c r="CM253" s="149"/>
      <c r="CN253" s="149"/>
      <c r="CO253" s="149"/>
      <c r="CP253" s="149"/>
      <c r="CQ253" s="149"/>
      <c r="CR253" s="149"/>
      <c r="CS253" s="149"/>
      <c r="CT253" s="149"/>
      <c r="CU253" s="149"/>
      <c r="CV253" s="149"/>
      <c r="CW253" s="149"/>
      <c r="CX253" s="149"/>
      <c r="CY253" s="149"/>
      <c r="CZ253" s="149"/>
      <c r="DA253" s="149"/>
      <c r="DB253" s="149"/>
      <c r="DC253" s="144"/>
    </row>
    <row r="254" spans="1:107">
      <c r="A254" s="157"/>
      <c r="B254" s="178"/>
      <c r="C254" s="178"/>
      <c r="D254" s="220"/>
      <c r="E254" s="178"/>
      <c r="F254" s="178"/>
      <c r="G254" s="178"/>
      <c r="H254" s="178"/>
      <c r="I254" s="221"/>
      <c r="J254" s="160"/>
      <c r="K254" s="148"/>
      <c r="L254" s="154"/>
      <c r="M254" s="154"/>
      <c r="N254" s="154"/>
      <c r="O254" s="148"/>
      <c r="P254" s="148"/>
      <c r="Q254" s="148"/>
      <c r="R254" s="149"/>
      <c r="S254" s="149"/>
      <c r="T254" s="149"/>
      <c r="U254" s="149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49"/>
      <c r="AF254" s="149"/>
      <c r="AG254" s="149"/>
      <c r="AH254" s="149"/>
      <c r="AI254" s="149"/>
      <c r="AJ254" s="149"/>
      <c r="AK254" s="149"/>
      <c r="AL254" s="149"/>
      <c r="AM254" s="149"/>
      <c r="AN254" s="149"/>
      <c r="AO254" s="149"/>
      <c r="AP254" s="149"/>
      <c r="AQ254" s="149"/>
      <c r="AR254" s="149"/>
      <c r="AS254" s="149"/>
      <c r="AT254" s="149"/>
      <c r="AU254" s="149"/>
      <c r="AV254" s="149"/>
      <c r="AW254" s="149"/>
      <c r="AX254" s="149"/>
      <c r="AY254" s="149"/>
      <c r="AZ254" s="149"/>
      <c r="BA254" s="149"/>
      <c r="BB254" s="149"/>
      <c r="BC254" s="149"/>
      <c r="BD254" s="149"/>
      <c r="BE254" s="149"/>
      <c r="BF254" s="149"/>
      <c r="BG254" s="149"/>
      <c r="BH254" s="149"/>
      <c r="BI254" s="149"/>
      <c r="BJ254" s="149"/>
      <c r="BK254" s="149"/>
      <c r="BL254" s="149"/>
      <c r="BM254" s="149"/>
      <c r="BN254" s="149"/>
      <c r="BO254" s="149"/>
      <c r="BP254" s="149"/>
      <c r="BQ254" s="149"/>
      <c r="BR254" s="149"/>
      <c r="BS254" s="149"/>
      <c r="BT254" s="149"/>
      <c r="BU254" s="149"/>
      <c r="BV254" s="149"/>
      <c r="BW254" s="149"/>
      <c r="BX254" s="149"/>
      <c r="BY254" s="149"/>
      <c r="BZ254" s="149"/>
      <c r="CA254" s="149"/>
      <c r="CB254" s="149"/>
      <c r="CC254" s="149"/>
      <c r="CD254" s="149"/>
      <c r="CE254" s="149"/>
      <c r="CF254" s="149"/>
      <c r="CG254" s="149"/>
      <c r="CH254" s="149"/>
      <c r="CI254" s="149"/>
      <c r="CJ254" s="149"/>
      <c r="CK254" s="149"/>
      <c r="CL254" s="149"/>
      <c r="CM254" s="149"/>
      <c r="CN254" s="149"/>
      <c r="CO254" s="149"/>
      <c r="CP254" s="149"/>
      <c r="CQ254" s="149"/>
      <c r="CR254" s="149"/>
      <c r="CS254" s="149"/>
      <c r="CT254" s="149"/>
      <c r="CU254" s="149"/>
      <c r="CV254" s="149"/>
      <c r="CW254" s="149"/>
      <c r="CX254" s="149"/>
      <c r="CY254" s="149"/>
      <c r="CZ254" s="149"/>
      <c r="DA254" s="149"/>
      <c r="DB254" s="149"/>
      <c r="DC254" s="144"/>
    </row>
    <row r="255" spans="1:107">
      <c r="A255" s="157"/>
      <c r="B255" s="178"/>
      <c r="C255" s="178"/>
      <c r="D255" s="220"/>
      <c r="E255" s="178"/>
      <c r="F255" s="178"/>
      <c r="G255" s="178"/>
      <c r="H255" s="178"/>
      <c r="I255" s="221"/>
      <c r="J255" s="160"/>
      <c r="K255" s="148"/>
      <c r="L255" s="154"/>
      <c r="M255" s="154"/>
      <c r="N255" s="154"/>
      <c r="O255" s="148"/>
      <c r="P255" s="148"/>
      <c r="Q255" s="148"/>
      <c r="R255" s="149"/>
      <c r="S255" s="149"/>
      <c r="T255" s="149"/>
      <c r="U255" s="149"/>
      <c r="V255" s="149"/>
      <c r="W255" s="149"/>
      <c r="X255" s="149"/>
      <c r="Y255" s="149"/>
      <c r="Z255" s="149"/>
      <c r="AA255" s="149"/>
      <c r="AB255" s="149"/>
      <c r="AC255" s="149"/>
      <c r="AD255" s="149"/>
      <c r="AE255" s="149"/>
      <c r="AF255" s="149"/>
      <c r="AG255" s="149"/>
      <c r="AH255" s="149"/>
      <c r="AI255" s="149"/>
      <c r="AJ255" s="149"/>
      <c r="AK255" s="149"/>
      <c r="AL255" s="149"/>
      <c r="AM255" s="149"/>
      <c r="AN255" s="149"/>
      <c r="AO255" s="149"/>
      <c r="AP255" s="149"/>
      <c r="AQ255" s="149"/>
      <c r="AR255" s="149"/>
      <c r="AS255" s="149"/>
      <c r="AT255" s="149"/>
      <c r="AU255" s="149"/>
      <c r="AV255" s="149"/>
      <c r="AW255" s="149"/>
      <c r="AX255" s="149"/>
      <c r="AY255" s="149"/>
      <c r="AZ255" s="149"/>
      <c r="BA255" s="149"/>
      <c r="BB255" s="149"/>
      <c r="BC255" s="149"/>
      <c r="BD255" s="149"/>
      <c r="BE255" s="149"/>
      <c r="BF255" s="149"/>
      <c r="BG255" s="149"/>
      <c r="BH255" s="149"/>
      <c r="BI255" s="149"/>
      <c r="BJ255" s="149"/>
      <c r="BK255" s="149"/>
      <c r="BL255" s="149"/>
      <c r="BM255" s="149"/>
      <c r="BN255" s="149"/>
      <c r="BO255" s="149"/>
      <c r="BP255" s="149"/>
      <c r="BQ255" s="149"/>
      <c r="BR255" s="149"/>
      <c r="BS255" s="149"/>
      <c r="BT255" s="149"/>
      <c r="BU255" s="149"/>
      <c r="BV255" s="149"/>
      <c r="BW255" s="149"/>
      <c r="BX255" s="149"/>
      <c r="BY255" s="149"/>
      <c r="BZ255" s="149"/>
      <c r="CA255" s="149"/>
      <c r="CB255" s="149"/>
      <c r="CC255" s="149"/>
      <c r="CD255" s="149"/>
      <c r="CE255" s="149"/>
      <c r="CF255" s="149"/>
      <c r="CG255" s="149"/>
      <c r="CH255" s="149"/>
      <c r="CI255" s="149"/>
      <c r="CJ255" s="149"/>
      <c r="CK255" s="149"/>
      <c r="CL255" s="149"/>
      <c r="CM255" s="149"/>
      <c r="CN255" s="149"/>
      <c r="CO255" s="149"/>
      <c r="CP255" s="149"/>
      <c r="CQ255" s="149"/>
      <c r="CR255" s="149"/>
      <c r="CS255" s="149"/>
      <c r="CT255" s="149"/>
      <c r="CU255" s="149"/>
      <c r="CV255" s="149"/>
      <c r="CW255" s="149"/>
      <c r="CX255" s="149"/>
      <c r="CY255" s="149"/>
      <c r="CZ255" s="149"/>
      <c r="DA255" s="149"/>
      <c r="DB255" s="149"/>
      <c r="DC255" s="144"/>
    </row>
    <row r="256" spans="1:107">
      <c r="A256" s="157"/>
      <c r="B256" s="178"/>
      <c r="C256" s="178"/>
      <c r="D256" s="220"/>
      <c r="E256" s="178"/>
      <c r="F256" s="178"/>
      <c r="G256" s="178"/>
      <c r="H256" s="178"/>
      <c r="I256" s="221"/>
      <c r="J256" s="160"/>
      <c r="K256" s="148"/>
      <c r="L256" s="154"/>
      <c r="M256" s="154"/>
      <c r="N256" s="154"/>
      <c r="O256" s="148"/>
      <c r="P256" s="148"/>
      <c r="Q256" s="148"/>
      <c r="R256" s="149"/>
      <c r="S256" s="149"/>
      <c r="T256" s="149"/>
      <c r="U256" s="149"/>
      <c r="V256" s="149"/>
      <c r="W256" s="149"/>
      <c r="X256" s="149"/>
      <c r="Y256" s="149"/>
      <c r="Z256" s="149"/>
      <c r="AA256" s="149"/>
      <c r="AB256" s="149"/>
      <c r="AC256" s="149"/>
      <c r="AD256" s="149"/>
      <c r="AE256" s="149"/>
      <c r="AF256" s="149"/>
      <c r="AG256" s="149"/>
      <c r="AH256" s="149"/>
      <c r="AI256" s="149"/>
      <c r="AJ256" s="149"/>
      <c r="AK256" s="149"/>
      <c r="AL256" s="149"/>
      <c r="AM256" s="149"/>
      <c r="AN256" s="149"/>
      <c r="AO256" s="149"/>
      <c r="AP256" s="149"/>
      <c r="AQ256" s="149"/>
      <c r="AR256" s="149"/>
      <c r="AS256" s="149"/>
      <c r="AT256" s="149"/>
      <c r="AU256" s="149"/>
      <c r="AV256" s="149"/>
      <c r="AW256" s="149"/>
      <c r="AX256" s="149"/>
      <c r="AY256" s="149"/>
      <c r="AZ256" s="149"/>
      <c r="BA256" s="149"/>
      <c r="BB256" s="149"/>
      <c r="BC256" s="149"/>
      <c r="BD256" s="149"/>
      <c r="BE256" s="149"/>
      <c r="BF256" s="149"/>
      <c r="BG256" s="149"/>
      <c r="BH256" s="149"/>
      <c r="BI256" s="149"/>
      <c r="BJ256" s="149"/>
      <c r="BK256" s="149"/>
      <c r="BL256" s="149"/>
      <c r="BM256" s="149"/>
      <c r="BN256" s="149"/>
      <c r="BO256" s="149"/>
      <c r="BP256" s="149"/>
      <c r="BQ256" s="149"/>
      <c r="BR256" s="149"/>
      <c r="BS256" s="149"/>
      <c r="BT256" s="149"/>
      <c r="BU256" s="149"/>
      <c r="BV256" s="149"/>
      <c r="BW256" s="149"/>
      <c r="BX256" s="149"/>
      <c r="BY256" s="149"/>
      <c r="BZ256" s="149"/>
      <c r="CA256" s="149"/>
      <c r="CB256" s="149"/>
      <c r="CC256" s="149"/>
      <c r="CD256" s="149"/>
      <c r="CE256" s="149"/>
      <c r="CF256" s="149"/>
      <c r="CG256" s="149"/>
      <c r="CH256" s="149"/>
      <c r="CI256" s="149"/>
      <c r="CJ256" s="149"/>
      <c r="CK256" s="149"/>
      <c r="CL256" s="149"/>
      <c r="CM256" s="149"/>
      <c r="CN256" s="149"/>
      <c r="CO256" s="149"/>
      <c r="CP256" s="149"/>
      <c r="CQ256" s="149"/>
      <c r="CR256" s="149"/>
      <c r="CS256" s="149"/>
      <c r="CT256" s="149"/>
      <c r="CU256" s="149"/>
      <c r="CV256" s="149"/>
      <c r="CW256" s="149"/>
      <c r="CX256" s="149"/>
      <c r="CY256" s="149"/>
      <c r="CZ256" s="149"/>
      <c r="DA256" s="149"/>
      <c r="DB256" s="149"/>
      <c r="DC256" s="144"/>
    </row>
    <row r="257" spans="1:107">
      <c r="A257" s="157"/>
      <c r="B257" s="178"/>
      <c r="C257" s="178"/>
      <c r="D257" s="220"/>
      <c r="E257" s="178"/>
      <c r="F257" s="178"/>
      <c r="G257" s="178"/>
      <c r="H257" s="178"/>
      <c r="I257" s="221"/>
      <c r="J257" s="160"/>
      <c r="K257" s="148"/>
      <c r="L257" s="154"/>
      <c r="M257" s="154"/>
      <c r="N257" s="154"/>
      <c r="O257" s="148"/>
      <c r="P257" s="148"/>
      <c r="Q257" s="148"/>
      <c r="R257" s="149"/>
      <c r="S257" s="149"/>
      <c r="T257" s="149"/>
      <c r="U257" s="149"/>
      <c r="V257" s="149"/>
      <c r="W257" s="149"/>
      <c r="X257" s="149"/>
      <c r="Y257" s="149"/>
      <c r="Z257" s="149"/>
      <c r="AA257" s="149"/>
      <c r="AB257" s="149"/>
      <c r="AC257" s="149"/>
      <c r="AD257" s="149"/>
      <c r="AE257" s="149"/>
      <c r="AF257" s="149"/>
      <c r="AG257" s="149"/>
      <c r="AH257" s="149"/>
      <c r="AI257" s="149"/>
      <c r="AJ257" s="149"/>
      <c r="AK257" s="149"/>
      <c r="AL257" s="149"/>
      <c r="AM257" s="149"/>
      <c r="AN257" s="149"/>
      <c r="AO257" s="149"/>
      <c r="AP257" s="149"/>
      <c r="AQ257" s="149"/>
      <c r="AR257" s="149"/>
      <c r="AS257" s="149"/>
      <c r="AT257" s="149"/>
      <c r="AU257" s="149"/>
      <c r="AV257" s="149"/>
      <c r="AW257" s="149"/>
      <c r="AX257" s="149"/>
      <c r="AY257" s="149"/>
      <c r="AZ257" s="149"/>
      <c r="BA257" s="149"/>
      <c r="BB257" s="149"/>
      <c r="BC257" s="149"/>
      <c r="BD257" s="149"/>
      <c r="BE257" s="149"/>
      <c r="BF257" s="149"/>
      <c r="BG257" s="149"/>
      <c r="BH257" s="149"/>
      <c r="BI257" s="149"/>
      <c r="BJ257" s="149"/>
      <c r="BK257" s="149"/>
      <c r="BL257" s="149"/>
      <c r="BM257" s="149"/>
      <c r="BN257" s="149"/>
      <c r="BO257" s="149"/>
      <c r="BP257" s="149"/>
      <c r="BQ257" s="149"/>
      <c r="BR257" s="149"/>
      <c r="BS257" s="149"/>
      <c r="BT257" s="149"/>
      <c r="BU257" s="149"/>
      <c r="BV257" s="149"/>
      <c r="BW257" s="149"/>
      <c r="BX257" s="149"/>
      <c r="BY257" s="149"/>
      <c r="BZ257" s="149"/>
      <c r="CA257" s="149"/>
      <c r="CB257" s="149"/>
      <c r="CC257" s="149"/>
      <c r="CD257" s="149"/>
      <c r="CE257" s="149"/>
      <c r="CF257" s="149"/>
      <c r="CG257" s="149"/>
      <c r="CH257" s="149"/>
      <c r="CI257" s="149"/>
      <c r="CJ257" s="149"/>
      <c r="CK257" s="149"/>
      <c r="CL257" s="149"/>
      <c r="CM257" s="149"/>
      <c r="CN257" s="149"/>
      <c r="CO257" s="149"/>
      <c r="CP257" s="149"/>
      <c r="CQ257" s="149"/>
      <c r="CR257" s="149"/>
      <c r="CS257" s="149"/>
      <c r="CT257" s="149"/>
      <c r="CU257" s="149"/>
      <c r="CV257" s="149"/>
      <c r="CW257" s="149"/>
      <c r="CX257" s="149"/>
      <c r="CY257" s="149"/>
      <c r="CZ257" s="149"/>
      <c r="DA257" s="149"/>
      <c r="DB257" s="149"/>
      <c r="DC257" s="144"/>
    </row>
    <row r="258" spans="1:107">
      <c r="A258" s="157"/>
      <c r="B258" s="178"/>
      <c r="C258" s="178"/>
      <c r="D258" s="220"/>
      <c r="E258" s="178"/>
      <c r="F258" s="178"/>
      <c r="G258" s="178"/>
      <c r="H258" s="178"/>
      <c r="I258" s="221"/>
      <c r="J258" s="160"/>
      <c r="K258" s="148"/>
      <c r="L258" s="154"/>
      <c r="M258" s="154"/>
      <c r="N258" s="154"/>
      <c r="O258" s="148"/>
      <c r="P258" s="148"/>
      <c r="Q258" s="148"/>
      <c r="R258" s="149"/>
      <c r="S258" s="149"/>
      <c r="T258" s="149"/>
      <c r="U258" s="149"/>
      <c r="V258" s="149"/>
      <c r="W258" s="149"/>
      <c r="X258" s="149"/>
      <c r="Y258" s="149"/>
      <c r="Z258" s="149"/>
      <c r="AA258" s="149"/>
      <c r="AB258" s="149"/>
      <c r="AC258" s="149"/>
      <c r="AD258" s="149"/>
      <c r="AE258" s="149"/>
      <c r="AF258" s="149"/>
      <c r="AG258" s="149"/>
      <c r="AH258" s="149"/>
      <c r="AI258" s="149"/>
      <c r="AJ258" s="149"/>
      <c r="AK258" s="149"/>
      <c r="AL258" s="149"/>
      <c r="AM258" s="149"/>
      <c r="AN258" s="149"/>
      <c r="AO258" s="149"/>
      <c r="AP258" s="149"/>
      <c r="AQ258" s="149"/>
      <c r="AR258" s="149"/>
      <c r="AS258" s="149"/>
      <c r="AT258" s="149"/>
      <c r="AU258" s="149"/>
      <c r="AV258" s="149"/>
      <c r="AW258" s="149"/>
      <c r="AX258" s="149"/>
      <c r="AY258" s="149"/>
      <c r="AZ258" s="149"/>
      <c r="BA258" s="149"/>
      <c r="BB258" s="149"/>
      <c r="BC258" s="149"/>
      <c r="BD258" s="149"/>
      <c r="BE258" s="149"/>
      <c r="BF258" s="149"/>
      <c r="BG258" s="149"/>
      <c r="BH258" s="149"/>
      <c r="BI258" s="149"/>
      <c r="BJ258" s="149"/>
      <c r="BK258" s="149"/>
      <c r="BL258" s="149"/>
      <c r="BM258" s="149"/>
      <c r="BN258" s="149"/>
      <c r="BO258" s="149"/>
      <c r="BP258" s="149"/>
      <c r="BQ258" s="149"/>
      <c r="BR258" s="149"/>
      <c r="BS258" s="149"/>
      <c r="BT258" s="149"/>
      <c r="BU258" s="149"/>
      <c r="BV258" s="149"/>
      <c r="BW258" s="149"/>
      <c r="BX258" s="149"/>
      <c r="BY258" s="149"/>
      <c r="BZ258" s="149"/>
      <c r="CA258" s="149"/>
      <c r="CB258" s="149"/>
      <c r="CC258" s="149"/>
      <c r="CD258" s="149"/>
      <c r="CE258" s="149"/>
      <c r="CF258" s="149"/>
      <c r="CG258" s="149"/>
      <c r="CH258" s="149"/>
      <c r="CI258" s="149"/>
      <c r="CJ258" s="149"/>
      <c r="CK258" s="149"/>
      <c r="CL258" s="149"/>
      <c r="CM258" s="149"/>
      <c r="CN258" s="149"/>
      <c r="CO258" s="149"/>
      <c r="CP258" s="149"/>
      <c r="CQ258" s="149"/>
      <c r="CR258" s="149"/>
      <c r="CS258" s="149"/>
      <c r="CT258" s="149"/>
      <c r="CU258" s="149"/>
      <c r="CV258" s="149"/>
      <c r="CW258" s="149"/>
      <c r="CX258" s="149"/>
      <c r="CY258" s="149"/>
      <c r="CZ258" s="149"/>
      <c r="DA258" s="149"/>
      <c r="DB258" s="149"/>
      <c r="DC258" s="144"/>
    </row>
    <row r="259" spans="1:107">
      <c r="A259" s="157"/>
      <c r="B259" s="178"/>
      <c r="C259" s="178"/>
      <c r="D259" s="220"/>
      <c r="E259" s="178"/>
      <c r="F259" s="178"/>
      <c r="G259" s="178"/>
      <c r="H259" s="178"/>
      <c r="I259" s="221"/>
      <c r="J259" s="160"/>
      <c r="K259" s="148"/>
      <c r="L259" s="154"/>
      <c r="M259" s="154"/>
      <c r="N259" s="154"/>
      <c r="O259" s="148"/>
      <c r="P259" s="148"/>
      <c r="Q259" s="148"/>
      <c r="R259" s="149"/>
      <c r="S259" s="149"/>
      <c r="T259" s="149"/>
      <c r="U259" s="149"/>
      <c r="V259" s="149"/>
      <c r="W259" s="149"/>
      <c r="X259" s="149"/>
      <c r="Y259" s="149"/>
      <c r="Z259" s="149"/>
      <c r="AA259" s="149"/>
      <c r="AB259" s="149"/>
      <c r="AC259" s="149"/>
      <c r="AD259" s="149"/>
      <c r="AE259" s="149"/>
      <c r="AF259" s="149"/>
      <c r="AG259" s="149"/>
      <c r="AH259" s="149"/>
      <c r="AI259" s="149"/>
      <c r="AJ259" s="149"/>
      <c r="AK259" s="149"/>
      <c r="AL259" s="149"/>
      <c r="AM259" s="149"/>
      <c r="AN259" s="149"/>
      <c r="AO259" s="149"/>
      <c r="AP259" s="149"/>
      <c r="AQ259" s="149"/>
      <c r="AR259" s="149"/>
      <c r="AS259" s="149"/>
      <c r="AT259" s="149"/>
      <c r="AU259" s="149"/>
      <c r="AV259" s="149"/>
      <c r="AW259" s="149"/>
      <c r="AX259" s="149"/>
      <c r="AY259" s="149"/>
      <c r="AZ259" s="149"/>
      <c r="BA259" s="149"/>
      <c r="BB259" s="149"/>
      <c r="BC259" s="149"/>
      <c r="BD259" s="149"/>
      <c r="BE259" s="149"/>
      <c r="BF259" s="149"/>
      <c r="BG259" s="149"/>
      <c r="BH259" s="149"/>
      <c r="BI259" s="149"/>
      <c r="BJ259" s="149"/>
      <c r="BK259" s="149"/>
      <c r="BL259" s="149"/>
      <c r="BM259" s="149"/>
      <c r="BN259" s="149"/>
      <c r="BO259" s="149"/>
      <c r="BP259" s="149"/>
      <c r="BQ259" s="149"/>
      <c r="BR259" s="149"/>
      <c r="BS259" s="149"/>
      <c r="BT259" s="149"/>
      <c r="BU259" s="149"/>
      <c r="BV259" s="149"/>
      <c r="BW259" s="149"/>
      <c r="BX259" s="149"/>
      <c r="BY259" s="149"/>
      <c r="BZ259" s="149"/>
      <c r="CA259" s="149"/>
      <c r="CB259" s="149"/>
      <c r="CC259" s="149"/>
      <c r="CD259" s="149"/>
      <c r="CE259" s="149"/>
      <c r="CF259" s="149"/>
      <c r="CG259" s="149"/>
      <c r="CH259" s="149"/>
      <c r="CI259" s="149"/>
      <c r="CJ259" s="149"/>
      <c r="CK259" s="149"/>
      <c r="CL259" s="149"/>
      <c r="CM259" s="149"/>
      <c r="CN259" s="149"/>
      <c r="CO259" s="149"/>
      <c r="CP259" s="149"/>
      <c r="CQ259" s="149"/>
      <c r="CR259" s="149"/>
      <c r="CS259" s="149"/>
      <c r="CT259" s="149"/>
      <c r="CU259" s="149"/>
      <c r="CV259" s="149"/>
      <c r="CW259" s="149"/>
      <c r="CX259" s="149"/>
      <c r="CY259" s="149"/>
      <c r="CZ259" s="149"/>
      <c r="DA259" s="149"/>
      <c r="DB259" s="149"/>
      <c r="DC259" s="144"/>
    </row>
    <row r="260" spans="1:107">
      <c r="A260" s="157"/>
      <c r="B260" s="178"/>
      <c r="C260" s="178"/>
      <c r="D260" s="220"/>
      <c r="E260" s="178"/>
      <c r="F260" s="178"/>
      <c r="G260" s="178"/>
      <c r="H260" s="178"/>
      <c r="I260" s="221"/>
      <c r="J260" s="160"/>
      <c r="K260" s="148"/>
      <c r="L260" s="154"/>
      <c r="M260" s="154"/>
      <c r="N260" s="154"/>
      <c r="O260" s="148"/>
      <c r="P260" s="148"/>
      <c r="Q260" s="148"/>
      <c r="R260" s="149"/>
      <c r="S260" s="149"/>
      <c r="T260" s="149"/>
      <c r="U260" s="149"/>
      <c r="V260" s="149"/>
      <c r="W260" s="149"/>
      <c r="X260" s="149"/>
      <c r="Y260" s="149"/>
      <c r="Z260" s="149"/>
      <c r="AA260" s="149"/>
      <c r="AB260" s="149"/>
      <c r="AC260" s="149"/>
      <c r="AD260" s="149"/>
      <c r="AE260" s="149"/>
      <c r="AF260" s="149"/>
      <c r="AG260" s="149"/>
      <c r="AH260" s="149"/>
      <c r="AI260" s="149"/>
      <c r="AJ260" s="149"/>
      <c r="AK260" s="149"/>
      <c r="AL260" s="149"/>
      <c r="AM260" s="149"/>
      <c r="AN260" s="149"/>
      <c r="AO260" s="149"/>
      <c r="AP260" s="149"/>
      <c r="AQ260" s="149"/>
      <c r="AR260" s="149"/>
      <c r="AS260" s="149"/>
      <c r="AT260" s="149"/>
      <c r="AU260" s="149"/>
      <c r="AV260" s="149"/>
      <c r="AW260" s="149"/>
      <c r="AX260" s="149"/>
      <c r="AY260" s="149"/>
      <c r="AZ260" s="149"/>
      <c r="BA260" s="149"/>
      <c r="BB260" s="149"/>
      <c r="BC260" s="149"/>
      <c r="BD260" s="149"/>
      <c r="BE260" s="149"/>
      <c r="BF260" s="149"/>
      <c r="BG260" s="149"/>
      <c r="BH260" s="149"/>
      <c r="BI260" s="149"/>
      <c r="BJ260" s="149"/>
      <c r="BK260" s="149"/>
      <c r="BL260" s="149"/>
      <c r="BM260" s="149"/>
      <c r="BN260" s="149"/>
      <c r="BO260" s="149"/>
      <c r="BP260" s="149"/>
      <c r="BQ260" s="149"/>
      <c r="BR260" s="149"/>
      <c r="BS260" s="149"/>
      <c r="BT260" s="149"/>
      <c r="BU260" s="149"/>
      <c r="BV260" s="149"/>
      <c r="BW260" s="149"/>
      <c r="BX260" s="149"/>
      <c r="BY260" s="149"/>
      <c r="BZ260" s="149"/>
      <c r="CA260" s="149"/>
      <c r="CB260" s="149"/>
      <c r="CC260" s="149"/>
      <c r="CD260" s="149"/>
      <c r="CE260" s="149"/>
      <c r="CF260" s="149"/>
      <c r="CG260" s="149"/>
      <c r="CH260" s="149"/>
      <c r="CI260" s="149"/>
      <c r="CJ260" s="149"/>
      <c r="CK260" s="149"/>
      <c r="CL260" s="149"/>
      <c r="CM260" s="149"/>
      <c r="CN260" s="149"/>
      <c r="CO260" s="149"/>
      <c r="CP260" s="149"/>
      <c r="CQ260" s="149"/>
      <c r="CR260" s="149"/>
      <c r="CS260" s="149"/>
      <c r="CT260" s="149"/>
      <c r="CU260" s="149"/>
      <c r="CV260" s="149"/>
      <c r="CW260" s="149"/>
      <c r="CX260" s="149"/>
      <c r="CY260" s="149"/>
      <c r="CZ260" s="149"/>
      <c r="DA260" s="149"/>
      <c r="DB260" s="149"/>
      <c r="DC260" s="144"/>
    </row>
    <row r="261" spans="1:107">
      <c r="A261" s="157"/>
      <c r="B261" s="178"/>
      <c r="C261" s="178"/>
      <c r="D261" s="220"/>
      <c r="E261" s="178"/>
      <c r="F261" s="178"/>
      <c r="G261" s="178"/>
      <c r="H261" s="178"/>
      <c r="I261" s="221"/>
      <c r="J261" s="160"/>
      <c r="K261" s="148"/>
      <c r="L261" s="154"/>
      <c r="M261" s="154"/>
      <c r="N261" s="154"/>
      <c r="O261" s="148"/>
      <c r="P261" s="148"/>
      <c r="Q261" s="148"/>
      <c r="R261" s="149"/>
      <c r="S261" s="149"/>
      <c r="T261" s="149"/>
      <c r="U261" s="149"/>
      <c r="V261" s="149"/>
      <c r="W261" s="149"/>
      <c r="X261" s="149"/>
      <c r="Y261" s="149"/>
      <c r="Z261" s="149"/>
      <c r="AA261" s="149"/>
      <c r="AB261" s="149"/>
      <c r="AC261" s="149"/>
      <c r="AD261" s="149"/>
      <c r="AE261" s="149"/>
      <c r="AF261" s="149"/>
      <c r="AG261" s="149"/>
      <c r="AH261" s="149"/>
      <c r="AI261" s="149"/>
      <c r="AJ261" s="149"/>
      <c r="AK261" s="149"/>
      <c r="AL261" s="149"/>
      <c r="AM261" s="149"/>
      <c r="AN261" s="149"/>
      <c r="AO261" s="149"/>
      <c r="AP261" s="149"/>
      <c r="AQ261" s="149"/>
      <c r="AR261" s="149"/>
      <c r="AS261" s="149"/>
      <c r="AT261" s="149"/>
      <c r="AU261" s="149"/>
      <c r="AV261" s="149"/>
      <c r="AW261" s="149"/>
      <c r="AX261" s="149"/>
      <c r="AY261" s="149"/>
      <c r="AZ261" s="149"/>
      <c r="BA261" s="149"/>
      <c r="BB261" s="149"/>
      <c r="BC261" s="149"/>
      <c r="BD261" s="149"/>
      <c r="BE261" s="149"/>
      <c r="BF261" s="149"/>
      <c r="BG261" s="149"/>
      <c r="BH261" s="149"/>
      <c r="BI261" s="149"/>
      <c r="BJ261" s="149"/>
      <c r="BK261" s="149"/>
      <c r="BL261" s="149"/>
      <c r="BM261" s="149"/>
      <c r="BN261" s="149"/>
      <c r="BO261" s="149"/>
      <c r="BP261" s="149"/>
      <c r="BQ261" s="149"/>
      <c r="BR261" s="149"/>
      <c r="BS261" s="149"/>
      <c r="BT261" s="149"/>
      <c r="BU261" s="149"/>
      <c r="BV261" s="149"/>
      <c r="BW261" s="149"/>
      <c r="BX261" s="149"/>
      <c r="BY261" s="149"/>
      <c r="BZ261" s="149"/>
      <c r="CA261" s="149"/>
      <c r="CB261" s="149"/>
      <c r="CC261" s="149"/>
      <c r="CD261" s="149"/>
      <c r="CE261" s="149"/>
      <c r="CF261" s="149"/>
      <c r="CG261" s="149"/>
      <c r="CH261" s="149"/>
      <c r="CI261" s="149"/>
      <c r="CJ261" s="149"/>
      <c r="CK261" s="149"/>
      <c r="CL261" s="149"/>
      <c r="CM261" s="149"/>
      <c r="CN261" s="149"/>
      <c r="CO261" s="149"/>
      <c r="CP261" s="149"/>
      <c r="CQ261" s="149"/>
      <c r="CR261" s="149"/>
      <c r="CS261" s="149"/>
      <c r="CT261" s="149"/>
      <c r="CU261" s="149"/>
      <c r="CV261" s="149"/>
      <c r="CW261" s="149"/>
      <c r="CX261" s="149"/>
      <c r="CY261" s="149"/>
      <c r="CZ261" s="149"/>
      <c r="DA261" s="149"/>
      <c r="DB261" s="149"/>
      <c r="DC261" s="144"/>
    </row>
    <row r="262" spans="1:107">
      <c r="A262" s="157"/>
      <c r="B262" s="178"/>
      <c r="C262" s="178"/>
      <c r="D262" s="220"/>
      <c r="E262" s="178"/>
      <c r="F262" s="178"/>
      <c r="G262" s="178"/>
      <c r="H262" s="178"/>
      <c r="I262" s="221"/>
      <c r="J262" s="160"/>
      <c r="K262" s="148"/>
      <c r="L262" s="154"/>
      <c r="M262" s="154"/>
      <c r="N262" s="154"/>
      <c r="O262" s="148"/>
      <c r="P262" s="148"/>
      <c r="Q262" s="148"/>
      <c r="R262" s="149"/>
      <c r="S262" s="149"/>
      <c r="T262" s="149"/>
      <c r="U262" s="149"/>
      <c r="V262" s="149"/>
      <c r="W262" s="149"/>
      <c r="X262" s="149"/>
      <c r="Y262" s="149"/>
      <c r="Z262" s="149"/>
      <c r="AA262" s="149"/>
      <c r="AB262" s="149"/>
      <c r="AC262" s="149"/>
      <c r="AD262" s="149"/>
      <c r="AE262" s="149"/>
      <c r="AF262" s="149"/>
      <c r="AG262" s="149"/>
      <c r="AH262" s="149"/>
      <c r="AI262" s="149"/>
      <c r="AJ262" s="149"/>
      <c r="AK262" s="149"/>
      <c r="AL262" s="149"/>
      <c r="AM262" s="149"/>
      <c r="AN262" s="149"/>
      <c r="AO262" s="149"/>
      <c r="AP262" s="149"/>
      <c r="AQ262" s="149"/>
      <c r="AR262" s="149"/>
      <c r="AS262" s="149"/>
      <c r="AT262" s="149"/>
      <c r="AU262" s="149"/>
      <c r="AV262" s="149"/>
      <c r="AW262" s="149"/>
      <c r="AX262" s="149"/>
      <c r="AY262" s="149"/>
      <c r="AZ262" s="149"/>
      <c r="BA262" s="149"/>
      <c r="BB262" s="149"/>
      <c r="BC262" s="149"/>
      <c r="BD262" s="149"/>
      <c r="BE262" s="149"/>
      <c r="BF262" s="149"/>
      <c r="BG262" s="149"/>
      <c r="BH262" s="149"/>
      <c r="BI262" s="149"/>
      <c r="BJ262" s="149"/>
      <c r="BK262" s="149"/>
      <c r="BL262" s="149"/>
      <c r="BM262" s="149"/>
      <c r="BN262" s="149"/>
      <c r="BO262" s="149"/>
      <c r="BP262" s="149"/>
      <c r="BQ262" s="149"/>
      <c r="BR262" s="149"/>
      <c r="BS262" s="149"/>
      <c r="BT262" s="149"/>
      <c r="BU262" s="149"/>
      <c r="BV262" s="149"/>
      <c r="BW262" s="149"/>
      <c r="BX262" s="149"/>
      <c r="BY262" s="149"/>
      <c r="BZ262" s="149"/>
      <c r="CA262" s="149"/>
      <c r="CB262" s="149"/>
      <c r="CC262" s="149"/>
      <c r="CD262" s="149"/>
      <c r="CE262" s="149"/>
      <c r="CF262" s="149"/>
      <c r="CG262" s="149"/>
      <c r="CH262" s="149"/>
      <c r="CI262" s="149"/>
      <c r="CJ262" s="149"/>
      <c r="CK262" s="149"/>
      <c r="CL262" s="149"/>
      <c r="CM262" s="149"/>
      <c r="CN262" s="149"/>
      <c r="CO262" s="149"/>
      <c r="CP262" s="149"/>
      <c r="CQ262" s="149"/>
      <c r="CR262" s="149"/>
      <c r="CS262" s="149"/>
      <c r="CT262" s="149"/>
      <c r="CU262" s="149"/>
      <c r="CV262" s="149"/>
      <c r="CW262" s="149"/>
      <c r="CX262" s="149"/>
      <c r="CY262" s="149"/>
      <c r="CZ262" s="149"/>
      <c r="DA262" s="149"/>
      <c r="DB262" s="149"/>
      <c r="DC262" s="144"/>
    </row>
    <row r="263" spans="1:107">
      <c r="A263" s="157"/>
      <c r="B263" s="178"/>
      <c r="C263" s="178"/>
      <c r="D263" s="220"/>
      <c r="E263" s="178"/>
      <c r="F263" s="178"/>
      <c r="G263" s="178"/>
      <c r="H263" s="178"/>
      <c r="I263" s="221"/>
      <c r="J263" s="160"/>
      <c r="K263" s="148"/>
      <c r="L263" s="154"/>
      <c r="M263" s="154"/>
      <c r="N263" s="154"/>
      <c r="O263" s="148"/>
      <c r="P263" s="148"/>
      <c r="Q263" s="148"/>
      <c r="R263" s="149"/>
      <c r="S263" s="149"/>
      <c r="T263" s="149"/>
      <c r="U263" s="149"/>
      <c r="V263" s="149"/>
      <c r="W263" s="149"/>
      <c r="X263" s="149"/>
      <c r="Y263" s="149"/>
      <c r="Z263" s="149"/>
      <c r="AA263" s="149"/>
      <c r="AB263" s="149"/>
      <c r="AC263" s="149"/>
      <c r="AD263" s="149"/>
      <c r="AE263" s="149"/>
      <c r="AF263" s="149"/>
      <c r="AG263" s="149"/>
      <c r="AH263" s="149"/>
      <c r="AI263" s="149"/>
      <c r="AJ263" s="149"/>
      <c r="AK263" s="149"/>
      <c r="AL263" s="149"/>
      <c r="AM263" s="149"/>
      <c r="AN263" s="149"/>
      <c r="AO263" s="149"/>
      <c r="AP263" s="149"/>
      <c r="AQ263" s="149"/>
      <c r="AR263" s="149"/>
      <c r="AS263" s="149"/>
      <c r="AT263" s="149"/>
      <c r="AU263" s="149"/>
      <c r="AV263" s="149"/>
      <c r="AW263" s="149"/>
      <c r="AX263" s="149"/>
      <c r="AY263" s="149"/>
      <c r="AZ263" s="149"/>
      <c r="BA263" s="149"/>
      <c r="BB263" s="149"/>
      <c r="BC263" s="149"/>
      <c r="BD263" s="149"/>
      <c r="BE263" s="149"/>
      <c r="BF263" s="149"/>
      <c r="BG263" s="149"/>
      <c r="BH263" s="149"/>
      <c r="BI263" s="149"/>
      <c r="BJ263" s="149"/>
      <c r="BK263" s="149"/>
      <c r="BL263" s="149"/>
      <c r="BM263" s="149"/>
      <c r="BN263" s="149"/>
      <c r="BO263" s="149"/>
      <c r="BP263" s="149"/>
      <c r="BQ263" s="149"/>
      <c r="BR263" s="149"/>
      <c r="BS263" s="149"/>
      <c r="BT263" s="149"/>
      <c r="BU263" s="149"/>
      <c r="BV263" s="149"/>
      <c r="BW263" s="149"/>
      <c r="BX263" s="149"/>
      <c r="BY263" s="149"/>
      <c r="BZ263" s="149"/>
      <c r="CA263" s="149"/>
      <c r="CB263" s="149"/>
      <c r="CC263" s="149"/>
      <c r="CD263" s="149"/>
      <c r="CE263" s="149"/>
      <c r="CF263" s="149"/>
      <c r="CG263" s="149"/>
      <c r="CH263" s="149"/>
      <c r="CI263" s="149"/>
      <c r="CJ263" s="149"/>
      <c r="CK263" s="149"/>
      <c r="CL263" s="149"/>
      <c r="CM263" s="149"/>
      <c r="CN263" s="149"/>
      <c r="CO263" s="149"/>
      <c r="CP263" s="149"/>
      <c r="CQ263" s="149"/>
      <c r="CR263" s="149"/>
      <c r="CS263" s="149"/>
      <c r="CT263" s="149"/>
      <c r="CU263" s="149"/>
      <c r="CV263" s="149"/>
      <c r="CW263" s="149"/>
      <c r="CX263" s="149"/>
      <c r="CY263" s="149"/>
      <c r="CZ263" s="149"/>
      <c r="DA263" s="149"/>
      <c r="DB263" s="149"/>
      <c r="DC263" s="144"/>
    </row>
    <row r="264" spans="1:107">
      <c r="A264" s="157"/>
      <c r="B264" s="178"/>
      <c r="C264" s="178"/>
      <c r="D264" s="220"/>
      <c r="E264" s="178"/>
      <c r="F264" s="178"/>
      <c r="G264" s="178"/>
      <c r="H264" s="178"/>
      <c r="I264" s="221"/>
      <c r="J264" s="160"/>
      <c r="K264" s="148"/>
      <c r="L264" s="154"/>
      <c r="M264" s="154"/>
      <c r="N264" s="154"/>
      <c r="O264" s="148"/>
      <c r="P264" s="148"/>
      <c r="Q264" s="148"/>
      <c r="R264" s="149"/>
      <c r="S264" s="149"/>
      <c r="T264" s="149"/>
      <c r="U264" s="149"/>
      <c r="V264" s="149"/>
      <c r="W264" s="149"/>
      <c r="X264" s="149"/>
      <c r="Y264" s="149"/>
      <c r="Z264" s="149"/>
      <c r="AA264" s="149"/>
      <c r="AB264" s="149"/>
      <c r="AC264" s="149"/>
      <c r="AD264" s="149"/>
      <c r="AE264" s="149"/>
      <c r="AF264" s="149"/>
      <c r="AG264" s="149"/>
      <c r="AH264" s="149"/>
      <c r="AI264" s="149"/>
      <c r="AJ264" s="149"/>
      <c r="AK264" s="149"/>
      <c r="AL264" s="149"/>
      <c r="AM264" s="149"/>
      <c r="AN264" s="149"/>
      <c r="AO264" s="149"/>
      <c r="AP264" s="149"/>
      <c r="AQ264" s="149"/>
      <c r="AR264" s="149"/>
      <c r="AS264" s="149"/>
      <c r="AT264" s="149"/>
      <c r="AU264" s="149"/>
      <c r="AV264" s="149"/>
      <c r="AW264" s="149"/>
      <c r="AX264" s="149"/>
      <c r="AY264" s="149"/>
      <c r="AZ264" s="149"/>
      <c r="BA264" s="149"/>
      <c r="BB264" s="149"/>
      <c r="BC264" s="149"/>
      <c r="BD264" s="149"/>
      <c r="BE264" s="149"/>
      <c r="BF264" s="149"/>
      <c r="BG264" s="149"/>
      <c r="BH264" s="149"/>
      <c r="BI264" s="149"/>
      <c r="BJ264" s="149"/>
      <c r="BK264" s="149"/>
      <c r="BL264" s="149"/>
      <c r="BM264" s="149"/>
      <c r="BN264" s="149"/>
      <c r="BO264" s="149"/>
      <c r="BP264" s="149"/>
      <c r="BQ264" s="149"/>
      <c r="BR264" s="149"/>
      <c r="BS264" s="149"/>
      <c r="BT264" s="149"/>
      <c r="BU264" s="149"/>
      <c r="BV264" s="149"/>
      <c r="BW264" s="149"/>
      <c r="BX264" s="149"/>
      <c r="BY264" s="149"/>
      <c r="BZ264" s="149"/>
      <c r="CA264" s="149"/>
      <c r="CB264" s="149"/>
      <c r="CC264" s="149"/>
      <c r="CD264" s="149"/>
      <c r="CE264" s="149"/>
      <c r="CF264" s="149"/>
      <c r="CG264" s="149"/>
      <c r="CH264" s="149"/>
      <c r="CI264" s="149"/>
      <c r="CJ264" s="149"/>
      <c r="CK264" s="149"/>
      <c r="CL264" s="149"/>
      <c r="CM264" s="149"/>
      <c r="CN264" s="149"/>
      <c r="CO264" s="149"/>
      <c r="CP264" s="149"/>
      <c r="CQ264" s="149"/>
      <c r="CR264" s="149"/>
      <c r="CS264" s="149"/>
      <c r="CT264" s="149"/>
      <c r="CU264" s="149"/>
      <c r="CV264" s="149"/>
      <c r="CW264" s="149"/>
      <c r="CX264" s="149"/>
      <c r="CY264" s="149"/>
      <c r="CZ264" s="149"/>
      <c r="DA264" s="149"/>
      <c r="DB264" s="149"/>
      <c r="DC264" s="144"/>
    </row>
    <row r="265" spans="1:107">
      <c r="A265" s="157"/>
      <c r="B265" s="178"/>
      <c r="C265" s="178"/>
      <c r="D265" s="220"/>
      <c r="E265" s="178"/>
      <c r="F265" s="178"/>
      <c r="G265" s="178"/>
      <c r="H265" s="178"/>
      <c r="I265" s="221"/>
      <c r="J265" s="160"/>
      <c r="K265" s="148"/>
      <c r="L265" s="154"/>
      <c r="M265" s="154"/>
      <c r="N265" s="154"/>
      <c r="O265" s="148"/>
      <c r="P265" s="148"/>
      <c r="Q265" s="148"/>
      <c r="R265" s="149"/>
      <c r="S265" s="149"/>
      <c r="T265" s="149"/>
      <c r="U265" s="149"/>
      <c r="V265" s="149"/>
      <c r="W265" s="149"/>
      <c r="X265" s="149"/>
      <c r="Y265" s="149"/>
      <c r="Z265" s="149"/>
      <c r="AA265" s="149"/>
      <c r="AB265" s="149"/>
      <c r="AC265" s="149"/>
      <c r="AD265" s="149"/>
      <c r="AE265" s="149"/>
      <c r="AF265" s="149"/>
      <c r="AG265" s="149"/>
      <c r="AH265" s="149"/>
      <c r="AI265" s="149"/>
      <c r="AJ265" s="149"/>
      <c r="AK265" s="149"/>
      <c r="AL265" s="149"/>
      <c r="AM265" s="149"/>
      <c r="AN265" s="149"/>
      <c r="AO265" s="149"/>
      <c r="AP265" s="149"/>
      <c r="AQ265" s="149"/>
      <c r="AR265" s="149"/>
      <c r="AS265" s="149"/>
      <c r="AT265" s="149"/>
      <c r="AU265" s="149"/>
      <c r="AV265" s="149"/>
      <c r="AW265" s="149"/>
      <c r="AX265" s="149"/>
      <c r="AY265" s="149"/>
      <c r="AZ265" s="149"/>
      <c r="BA265" s="149"/>
      <c r="BB265" s="149"/>
      <c r="BC265" s="149"/>
      <c r="BD265" s="149"/>
      <c r="BE265" s="149"/>
      <c r="BF265" s="149"/>
      <c r="BG265" s="149"/>
      <c r="BH265" s="149"/>
      <c r="BI265" s="149"/>
      <c r="BJ265" s="149"/>
      <c r="BK265" s="149"/>
      <c r="BL265" s="149"/>
      <c r="BM265" s="149"/>
      <c r="BN265" s="149"/>
      <c r="BO265" s="149"/>
      <c r="BP265" s="149"/>
      <c r="BQ265" s="149"/>
      <c r="BR265" s="149"/>
      <c r="BS265" s="149"/>
      <c r="BT265" s="149"/>
      <c r="BU265" s="149"/>
      <c r="BV265" s="149"/>
      <c r="BW265" s="149"/>
      <c r="BX265" s="149"/>
      <c r="BY265" s="149"/>
      <c r="BZ265" s="149"/>
      <c r="CA265" s="149"/>
      <c r="CB265" s="149"/>
      <c r="CC265" s="149"/>
      <c r="CD265" s="149"/>
      <c r="CE265" s="149"/>
      <c r="CF265" s="149"/>
      <c r="CG265" s="149"/>
      <c r="CH265" s="149"/>
      <c r="CI265" s="149"/>
      <c r="CJ265" s="149"/>
      <c r="CK265" s="149"/>
      <c r="CL265" s="149"/>
      <c r="CM265" s="149"/>
      <c r="CN265" s="149"/>
      <c r="CO265" s="149"/>
      <c r="CP265" s="149"/>
      <c r="CQ265" s="149"/>
      <c r="CR265" s="149"/>
      <c r="CS265" s="149"/>
      <c r="CT265" s="149"/>
      <c r="CU265" s="149"/>
      <c r="CV265" s="149"/>
      <c r="CW265" s="149"/>
      <c r="CX265" s="149"/>
      <c r="CY265" s="149"/>
      <c r="CZ265" s="149"/>
      <c r="DA265" s="149"/>
      <c r="DB265" s="149"/>
      <c r="DC265" s="144"/>
    </row>
    <row r="266" spans="1:107">
      <c r="A266" s="157"/>
      <c r="B266" s="178"/>
      <c r="C266" s="178"/>
      <c r="D266" s="220"/>
      <c r="E266" s="178"/>
      <c r="F266" s="178"/>
      <c r="G266" s="178"/>
      <c r="H266" s="178"/>
      <c r="I266" s="221"/>
      <c r="J266" s="160"/>
      <c r="K266" s="148"/>
      <c r="L266" s="154"/>
      <c r="M266" s="154"/>
      <c r="N266" s="154"/>
      <c r="O266" s="148"/>
      <c r="P266" s="148"/>
      <c r="Q266" s="148"/>
      <c r="R266" s="149"/>
      <c r="S266" s="149"/>
      <c r="T266" s="149"/>
      <c r="U266" s="149"/>
      <c r="V266" s="149"/>
      <c r="W266" s="149"/>
      <c r="X266" s="149"/>
      <c r="Y266" s="149"/>
      <c r="Z266" s="149"/>
      <c r="AA266" s="149"/>
      <c r="AB266" s="149"/>
      <c r="AC266" s="149"/>
      <c r="AD266" s="149"/>
      <c r="AE266" s="149"/>
      <c r="AF266" s="149"/>
      <c r="AG266" s="149"/>
      <c r="AH266" s="149"/>
      <c r="AI266" s="149"/>
      <c r="AJ266" s="149"/>
      <c r="AK266" s="149"/>
      <c r="AL266" s="149"/>
      <c r="AM266" s="149"/>
      <c r="AN266" s="149"/>
      <c r="AO266" s="149"/>
      <c r="AP266" s="149"/>
      <c r="AQ266" s="149"/>
      <c r="AR266" s="149"/>
      <c r="AS266" s="149"/>
      <c r="AT266" s="149"/>
      <c r="AU266" s="149"/>
      <c r="AV266" s="149"/>
      <c r="AW266" s="149"/>
      <c r="AX266" s="149"/>
      <c r="AY266" s="149"/>
      <c r="AZ266" s="149"/>
      <c r="BA266" s="149"/>
      <c r="BB266" s="149"/>
      <c r="BC266" s="149"/>
      <c r="BD266" s="149"/>
      <c r="BE266" s="149"/>
      <c r="BF266" s="149"/>
      <c r="BG266" s="149"/>
      <c r="BH266" s="149"/>
      <c r="BI266" s="149"/>
      <c r="BJ266" s="149"/>
      <c r="BK266" s="149"/>
      <c r="BL266" s="149"/>
      <c r="BM266" s="149"/>
      <c r="BN266" s="149"/>
      <c r="BO266" s="149"/>
      <c r="BP266" s="149"/>
      <c r="BQ266" s="149"/>
      <c r="BR266" s="149"/>
      <c r="BS266" s="149"/>
      <c r="BT266" s="149"/>
      <c r="BU266" s="149"/>
      <c r="BV266" s="149"/>
      <c r="BW266" s="149"/>
      <c r="BX266" s="149"/>
      <c r="BY266" s="149"/>
      <c r="BZ266" s="149"/>
      <c r="CA266" s="149"/>
      <c r="CB266" s="149"/>
      <c r="CC266" s="149"/>
      <c r="CD266" s="149"/>
      <c r="CE266" s="149"/>
      <c r="CF266" s="149"/>
      <c r="CG266" s="149"/>
      <c r="CH266" s="149"/>
      <c r="CI266" s="149"/>
      <c r="CJ266" s="149"/>
      <c r="CK266" s="149"/>
      <c r="CL266" s="149"/>
      <c r="CM266" s="149"/>
      <c r="CN266" s="149"/>
      <c r="CO266" s="149"/>
      <c r="CP266" s="149"/>
      <c r="CQ266" s="149"/>
      <c r="CR266" s="149"/>
      <c r="CS266" s="149"/>
      <c r="CT266" s="149"/>
      <c r="CU266" s="149"/>
      <c r="CV266" s="149"/>
      <c r="CW266" s="149"/>
      <c r="CX266" s="149"/>
      <c r="CY266" s="149"/>
      <c r="CZ266" s="149"/>
      <c r="DA266" s="149"/>
      <c r="DB266" s="149"/>
      <c r="DC266" s="144"/>
    </row>
    <row r="267" spans="1:107">
      <c r="A267" s="157"/>
      <c r="B267" s="178"/>
      <c r="C267" s="178"/>
      <c r="D267" s="220"/>
      <c r="E267" s="178"/>
      <c r="F267" s="178"/>
      <c r="G267" s="178"/>
      <c r="H267" s="178"/>
      <c r="I267" s="221"/>
      <c r="J267" s="160"/>
      <c r="K267" s="148"/>
      <c r="L267" s="154"/>
      <c r="M267" s="154"/>
      <c r="N267" s="154"/>
      <c r="O267" s="148"/>
      <c r="P267" s="148"/>
      <c r="Q267" s="148"/>
      <c r="R267" s="149"/>
      <c r="S267" s="149"/>
      <c r="T267" s="149"/>
      <c r="U267" s="149"/>
      <c r="V267" s="149"/>
      <c r="W267" s="149"/>
      <c r="X267" s="149"/>
      <c r="Y267" s="149"/>
      <c r="Z267" s="149"/>
      <c r="AA267" s="149"/>
      <c r="AB267" s="149"/>
      <c r="AC267" s="149"/>
      <c r="AD267" s="149"/>
      <c r="AE267" s="149"/>
      <c r="AF267" s="149"/>
      <c r="AG267" s="149"/>
      <c r="AH267" s="149"/>
      <c r="AI267" s="149"/>
      <c r="AJ267" s="149"/>
      <c r="AK267" s="149"/>
      <c r="AL267" s="149"/>
      <c r="AM267" s="149"/>
      <c r="AN267" s="149"/>
      <c r="AO267" s="149"/>
      <c r="AP267" s="149"/>
      <c r="AQ267" s="149"/>
      <c r="AR267" s="149"/>
      <c r="AS267" s="149"/>
      <c r="AT267" s="149"/>
      <c r="AU267" s="149"/>
      <c r="AV267" s="149"/>
      <c r="AW267" s="149"/>
      <c r="AX267" s="149"/>
      <c r="AY267" s="149"/>
      <c r="AZ267" s="149"/>
      <c r="BA267" s="149"/>
      <c r="BB267" s="149"/>
      <c r="BC267" s="149"/>
      <c r="BD267" s="149"/>
      <c r="BE267" s="149"/>
      <c r="BF267" s="149"/>
      <c r="BG267" s="149"/>
      <c r="BH267" s="149"/>
      <c r="BI267" s="149"/>
      <c r="BJ267" s="149"/>
      <c r="BK267" s="149"/>
      <c r="BL267" s="149"/>
      <c r="BM267" s="149"/>
      <c r="BN267" s="149"/>
      <c r="BO267" s="149"/>
      <c r="BP267" s="149"/>
      <c r="BQ267" s="149"/>
      <c r="BR267" s="149"/>
      <c r="BS267" s="149"/>
      <c r="BT267" s="149"/>
      <c r="BU267" s="149"/>
      <c r="BV267" s="149"/>
      <c r="BW267" s="149"/>
      <c r="BX267" s="149"/>
      <c r="BY267" s="149"/>
      <c r="BZ267" s="149"/>
      <c r="CA267" s="149"/>
      <c r="CB267" s="149"/>
      <c r="CC267" s="149"/>
      <c r="CD267" s="149"/>
      <c r="CE267" s="149"/>
      <c r="CF267" s="149"/>
      <c r="CG267" s="149"/>
      <c r="CH267" s="149"/>
      <c r="CI267" s="149"/>
      <c r="CJ267" s="149"/>
      <c r="CK267" s="149"/>
      <c r="CL267" s="149"/>
      <c r="CM267" s="149"/>
      <c r="CN267" s="149"/>
      <c r="CO267" s="149"/>
      <c r="CP267" s="149"/>
      <c r="CQ267" s="149"/>
      <c r="CR267" s="149"/>
      <c r="CS267" s="149"/>
      <c r="CT267" s="149"/>
      <c r="CU267" s="149"/>
      <c r="CV267" s="149"/>
      <c r="CW267" s="149"/>
      <c r="CX267" s="149"/>
      <c r="CY267" s="149"/>
      <c r="CZ267" s="149"/>
      <c r="DA267" s="149"/>
      <c r="DB267" s="149"/>
      <c r="DC267" s="144"/>
    </row>
    <row r="268" spans="1:107">
      <c r="A268" s="157"/>
      <c r="B268" s="178"/>
      <c r="C268" s="178"/>
      <c r="D268" s="220"/>
      <c r="E268" s="178"/>
      <c r="F268" s="178"/>
      <c r="G268" s="178"/>
      <c r="H268" s="178"/>
      <c r="I268" s="221"/>
      <c r="J268" s="160"/>
      <c r="K268" s="148"/>
      <c r="L268" s="154"/>
      <c r="M268" s="154"/>
      <c r="N268" s="154"/>
      <c r="O268" s="148"/>
      <c r="P268" s="148"/>
      <c r="Q268" s="148"/>
      <c r="R268" s="149"/>
      <c r="S268" s="149"/>
      <c r="T268" s="149"/>
      <c r="U268" s="149"/>
      <c r="V268" s="149"/>
      <c r="W268" s="149"/>
      <c r="X268" s="149"/>
      <c r="Y268" s="149"/>
      <c r="Z268" s="149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49"/>
      <c r="AL268" s="149"/>
      <c r="AM268" s="149"/>
      <c r="AN268" s="149"/>
      <c r="AO268" s="149"/>
      <c r="AP268" s="149"/>
      <c r="AQ268" s="149"/>
      <c r="AR268" s="149"/>
      <c r="AS268" s="149"/>
      <c r="AT268" s="149"/>
      <c r="AU268" s="149"/>
      <c r="AV268" s="149"/>
      <c r="AW268" s="149"/>
      <c r="AX268" s="149"/>
      <c r="AY268" s="149"/>
      <c r="AZ268" s="149"/>
      <c r="BA268" s="149"/>
      <c r="BB268" s="149"/>
      <c r="BC268" s="149"/>
      <c r="BD268" s="149"/>
      <c r="BE268" s="149"/>
      <c r="BF268" s="149"/>
      <c r="BG268" s="149"/>
      <c r="BH268" s="149"/>
      <c r="BI268" s="149"/>
      <c r="BJ268" s="149"/>
      <c r="BK268" s="149"/>
      <c r="BL268" s="149"/>
      <c r="BM268" s="149"/>
      <c r="BN268" s="149"/>
      <c r="BO268" s="149"/>
      <c r="BP268" s="149"/>
      <c r="BQ268" s="149"/>
      <c r="BR268" s="149"/>
      <c r="BS268" s="149"/>
      <c r="BT268" s="149"/>
      <c r="BU268" s="149"/>
      <c r="BV268" s="149"/>
      <c r="BW268" s="149"/>
      <c r="BX268" s="149"/>
      <c r="BY268" s="149"/>
      <c r="BZ268" s="149"/>
      <c r="CA268" s="149"/>
      <c r="CB268" s="149"/>
      <c r="CC268" s="149"/>
      <c r="CD268" s="149"/>
      <c r="CE268" s="149"/>
      <c r="CF268" s="149"/>
      <c r="CG268" s="149"/>
      <c r="CH268" s="149"/>
      <c r="CI268" s="149"/>
      <c r="CJ268" s="149"/>
      <c r="CK268" s="149"/>
      <c r="CL268" s="149"/>
      <c r="CM268" s="149"/>
      <c r="CN268" s="149"/>
      <c r="CO268" s="149"/>
      <c r="CP268" s="149"/>
      <c r="CQ268" s="149"/>
      <c r="CR268" s="149"/>
      <c r="CS268" s="149"/>
      <c r="CT268" s="149"/>
      <c r="CU268" s="149"/>
      <c r="CV268" s="149"/>
      <c r="CW268" s="149"/>
      <c r="CX268" s="149"/>
      <c r="CY268" s="149"/>
      <c r="CZ268" s="149"/>
      <c r="DA268" s="149"/>
      <c r="DB268" s="149"/>
      <c r="DC268" s="144"/>
    </row>
    <row r="269" spans="1:107">
      <c r="A269" s="157"/>
      <c r="B269" s="178"/>
      <c r="C269" s="178"/>
      <c r="D269" s="220"/>
      <c r="E269" s="178"/>
      <c r="F269" s="178"/>
      <c r="G269" s="178"/>
      <c r="H269" s="178"/>
      <c r="I269" s="221"/>
      <c r="J269" s="160"/>
      <c r="K269" s="148"/>
      <c r="L269" s="154"/>
      <c r="M269" s="154"/>
      <c r="N269" s="154"/>
      <c r="O269" s="148"/>
      <c r="P269" s="148"/>
      <c r="Q269" s="148"/>
      <c r="R269" s="149"/>
      <c r="S269" s="149"/>
      <c r="T269" s="149"/>
      <c r="U269" s="149"/>
      <c r="V269" s="149"/>
      <c r="W269" s="149"/>
      <c r="X269" s="149"/>
      <c r="Y269" s="149"/>
      <c r="Z269" s="149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49"/>
      <c r="AL269" s="149"/>
      <c r="AM269" s="149"/>
      <c r="AN269" s="149"/>
      <c r="AO269" s="149"/>
      <c r="AP269" s="149"/>
      <c r="AQ269" s="149"/>
      <c r="AR269" s="149"/>
      <c r="AS269" s="149"/>
      <c r="AT269" s="149"/>
      <c r="AU269" s="149"/>
      <c r="AV269" s="149"/>
      <c r="AW269" s="149"/>
      <c r="AX269" s="149"/>
      <c r="AY269" s="149"/>
      <c r="AZ269" s="149"/>
      <c r="BA269" s="149"/>
      <c r="BB269" s="149"/>
      <c r="BC269" s="149"/>
      <c r="BD269" s="149"/>
      <c r="BE269" s="149"/>
      <c r="BF269" s="149"/>
      <c r="BG269" s="149"/>
      <c r="BH269" s="149"/>
      <c r="BI269" s="149"/>
      <c r="BJ269" s="149"/>
      <c r="BK269" s="149"/>
      <c r="BL269" s="149"/>
      <c r="BM269" s="149"/>
      <c r="BN269" s="149"/>
      <c r="BO269" s="149"/>
      <c r="BP269" s="149"/>
      <c r="BQ269" s="149"/>
      <c r="BR269" s="149"/>
      <c r="BS269" s="149"/>
      <c r="BT269" s="149"/>
      <c r="BU269" s="149"/>
      <c r="BV269" s="149"/>
      <c r="BW269" s="149"/>
      <c r="BX269" s="149"/>
      <c r="BY269" s="149"/>
      <c r="BZ269" s="149"/>
      <c r="CA269" s="149"/>
      <c r="CB269" s="149"/>
      <c r="CC269" s="149"/>
      <c r="CD269" s="149"/>
      <c r="CE269" s="149"/>
      <c r="CF269" s="149"/>
      <c r="CG269" s="149"/>
      <c r="CH269" s="149"/>
      <c r="CI269" s="149"/>
      <c r="CJ269" s="149"/>
      <c r="CK269" s="149"/>
      <c r="CL269" s="149"/>
      <c r="CM269" s="149"/>
      <c r="CN269" s="149"/>
      <c r="CO269" s="149"/>
      <c r="CP269" s="149"/>
      <c r="CQ269" s="149"/>
      <c r="CR269" s="149"/>
      <c r="CS269" s="149"/>
      <c r="CT269" s="149"/>
      <c r="CU269" s="149"/>
      <c r="CV269" s="149"/>
      <c r="CW269" s="149"/>
      <c r="CX269" s="149"/>
      <c r="CY269" s="149"/>
      <c r="CZ269" s="149"/>
      <c r="DA269" s="149"/>
      <c r="DB269" s="149"/>
      <c r="DC269" s="144"/>
    </row>
    <row r="270" spans="1:107">
      <c r="A270" s="157"/>
      <c r="B270" s="178"/>
      <c r="C270" s="178"/>
      <c r="D270" s="220"/>
      <c r="E270" s="178"/>
      <c r="F270" s="178"/>
      <c r="G270" s="178"/>
      <c r="H270" s="178"/>
      <c r="I270" s="221"/>
      <c r="J270" s="160"/>
      <c r="K270" s="148"/>
      <c r="L270" s="154"/>
      <c r="M270" s="154"/>
      <c r="N270" s="154"/>
      <c r="O270" s="148"/>
      <c r="P270" s="148"/>
      <c r="Q270" s="148"/>
      <c r="R270" s="149"/>
      <c r="S270" s="149"/>
      <c r="T270" s="149"/>
      <c r="U270" s="149"/>
      <c r="V270" s="149"/>
      <c r="W270" s="149"/>
      <c r="X270" s="149"/>
      <c r="Y270" s="149"/>
      <c r="Z270" s="149"/>
      <c r="AA270" s="149"/>
      <c r="AB270" s="149"/>
      <c r="AC270" s="149"/>
      <c r="AD270" s="149"/>
      <c r="AE270" s="149"/>
      <c r="AF270" s="149"/>
      <c r="AG270" s="149"/>
      <c r="AH270" s="149"/>
      <c r="AI270" s="149"/>
      <c r="AJ270" s="149"/>
      <c r="AK270" s="149"/>
      <c r="AL270" s="149"/>
      <c r="AM270" s="149"/>
      <c r="AN270" s="149"/>
      <c r="AO270" s="149"/>
      <c r="AP270" s="149"/>
      <c r="AQ270" s="149"/>
      <c r="AR270" s="149"/>
      <c r="AS270" s="149"/>
      <c r="AT270" s="149"/>
      <c r="AU270" s="149"/>
      <c r="AV270" s="149"/>
      <c r="AW270" s="149"/>
      <c r="AX270" s="149"/>
      <c r="AY270" s="149"/>
      <c r="AZ270" s="149"/>
      <c r="BA270" s="149"/>
      <c r="BB270" s="149"/>
      <c r="BC270" s="149"/>
      <c r="BD270" s="149"/>
      <c r="BE270" s="149"/>
      <c r="BF270" s="149"/>
      <c r="BG270" s="149"/>
      <c r="BH270" s="149"/>
      <c r="BI270" s="149"/>
      <c r="BJ270" s="149"/>
      <c r="BK270" s="149"/>
      <c r="BL270" s="149"/>
      <c r="BM270" s="149"/>
      <c r="BN270" s="149"/>
      <c r="BO270" s="149"/>
      <c r="BP270" s="149"/>
      <c r="BQ270" s="149"/>
      <c r="BR270" s="149"/>
      <c r="BS270" s="149"/>
      <c r="BT270" s="149"/>
      <c r="BU270" s="149"/>
      <c r="BV270" s="149"/>
      <c r="BW270" s="149"/>
      <c r="BX270" s="149"/>
      <c r="BY270" s="149"/>
      <c r="BZ270" s="149"/>
      <c r="CA270" s="149"/>
      <c r="CB270" s="149"/>
      <c r="CC270" s="149"/>
      <c r="CD270" s="149"/>
      <c r="CE270" s="149"/>
      <c r="CF270" s="149"/>
      <c r="CG270" s="149"/>
      <c r="CH270" s="149"/>
      <c r="CI270" s="149"/>
      <c r="CJ270" s="149"/>
      <c r="CK270" s="149"/>
      <c r="CL270" s="149"/>
      <c r="CM270" s="149"/>
      <c r="CN270" s="149"/>
      <c r="CO270" s="149"/>
      <c r="CP270" s="149"/>
      <c r="CQ270" s="149"/>
      <c r="CR270" s="149"/>
      <c r="CS270" s="149"/>
      <c r="CT270" s="149"/>
      <c r="CU270" s="149"/>
      <c r="CV270" s="149"/>
      <c r="CW270" s="149"/>
      <c r="CX270" s="149"/>
      <c r="CY270" s="149"/>
      <c r="CZ270" s="149"/>
      <c r="DA270" s="149"/>
      <c r="DB270" s="149"/>
      <c r="DC270" s="144"/>
    </row>
    <row r="271" spans="1:107">
      <c r="A271" s="157"/>
      <c r="B271" s="178"/>
      <c r="C271" s="178"/>
      <c r="D271" s="220"/>
      <c r="E271" s="178"/>
      <c r="F271" s="178"/>
      <c r="G271" s="178"/>
      <c r="H271" s="178"/>
      <c r="I271" s="221"/>
      <c r="J271" s="160"/>
      <c r="K271" s="148"/>
      <c r="L271" s="154"/>
      <c r="M271" s="154"/>
      <c r="N271" s="154"/>
      <c r="O271" s="148"/>
      <c r="P271" s="148"/>
      <c r="Q271" s="148"/>
      <c r="R271" s="149"/>
      <c r="S271" s="149"/>
      <c r="T271" s="149"/>
      <c r="U271" s="149"/>
      <c r="V271" s="149"/>
      <c r="W271" s="149"/>
      <c r="X271" s="149"/>
      <c r="Y271" s="149"/>
      <c r="Z271" s="149"/>
      <c r="AA271" s="149"/>
      <c r="AB271" s="149"/>
      <c r="AC271" s="149"/>
      <c r="AD271" s="149"/>
      <c r="AE271" s="149"/>
      <c r="AF271" s="149"/>
      <c r="AG271" s="149"/>
      <c r="AH271" s="149"/>
      <c r="AI271" s="149"/>
      <c r="AJ271" s="149"/>
      <c r="AK271" s="149"/>
      <c r="AL271" s="149"/>
      <c r="AM271" s="149"/>
      <c r="AN271" s="149"/>
      <c r="AO271" s="149"/>
      <c r="AP271" s="149"/>
      <c r="AQ271" s="149"/>
      <c r="AR271" s="149"/>
      <c r="AS271" s="149"/>
      <c r="AT271" s="149"/>
      <c r="AU271" s="149"/>
      <c r="AV271" s="149"/>
      <c r="AW271" s="149"/>
      <c r="AX271" s="149"/>
      <c r="AY271" s="149"/>
      <c r="AZ271" s="149"/>
      <c r="BA271" s="149"/>
      <c r="BB271" s="149"/>
      <c r="BC271" s="149"/>
      <c r="BD271" s="149"/>
      <c r="BE271" s="149"/>
      <c r="BF271" s="149"/>
      <c r="BG271" s="149"/>
      <c r="BH271" s="149"/>
      <c r="BI271" s="149"/>
      <c r="BJ271" s="149"/>
      <c r="BK271" s="149"/>
      <c r="BL271" s="149"/>
      <c r="BM271" s="149"/>
      <c r="BN271" s="149"/>
      <c r="BO271" s="149"/>
      <c r="BP271" s="149"/>
      <c r="BQ271" s="149"/>
      <c r="BR271" s="149"/>
      <c r="BS271" s="149"/>
      <c r="BT271" s="149"/>
      <c r="BU271" s="149"/>
      <c r="BV271" s="149"/>
      <c r="BW271" s="149"/>
      <c r="BX271" s="149"/>
      <c r="BY271" s="149"/>
      <c r="BZ271" s="149"/>
      <c r="CA271" s="149"/>
      <c r="CB271" s="149"/>
      <c r="CC271" s="149"/>
      <c r="CD271" s="149"/>
      <c r="CE271" s="149"/>
      <c r="CF271" s="149"/>
      <c r="CG271" s="149"/>
      <c r="CH271" s="149"/>
      <c r="CI271" s="149"/>
      <c r="CJ271" s="149"/>
      <c r="CK271" s="149"/>
      <c r="CL271" s="149"/>
      <c r="CM271" s="149"/>
      <c r="CN271" s="149"/>
      <c r="CO271" s="149"/>
      <c r="CP271" s="149"/>
      <c r="CQ271" s="149"/>
      <c r="CR271" s="149"/>
      <c r="CS271" s="149"/>
      <c r="CT271" s="149"/>
      <c r="CU271" s="149"/>
      <c r="CV271" s="149"/>
      <c r="CW271" s="149"/>
      <c r="CX271" s="149"/>
      <c r="CY271" s="149"/>
      <c r="CZ271" s="149"/>
      <c r="DA271" s="149"/>
      <c r="DB271" s="149"/>
      <c r="DC271" s="144"/>
    </row>
    <row r="272" spans="1:107">
      <c r="A272" s="157"/>
      <c r="B272" s="178"/>
      <c r="C272" s="178"/>
      <c r="D272" s="220"/>
      <c r="E272" s="178"/>
      <c r="F272" s="178"/>
      <c r="G272" s="178"/>
      <c r="H272" s="178"/>
      <c r="I272" s="221"/>
      <c r="J272" s="160"/>
      <c r="K272" s="148"/>
      <c r="L272" s="154"/>
      <c r="M272" s="154"/>
      <c r="N272" s="154"/>
      <c r="O272" s="148"/>
      <c r="P272" s="148"/>
      <c r="Q272" s="148"/>
      <c r="R272" s="149"/>
      <c r="S272" s="149"/>
      <c r="T272" s="149"/>
      <c r="U272" s="149"/>
      <c r="V272" s="149"/>
      <c r="W272" s="149"/>
      <c r="X272" s="149"/>
      <c r="Y272" s="149"/>
      <c r="Z272" s="149"/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  <c r="BA272" s="149"/>
      <c r="BB272" s="149"/>
      <c r="BC272" s="149"/>
      <c r="BD272" s="149"/>
      <c r="BE272" s="149"/>
      <c r="BF272" s="149"/>
      <c r="BG272" s="149"/>
      <c r="BH272" s="149"/>
      <c r="BI272" s="149"/>
      <c r="BJ272" s="149"/>
      <c r="BK272" s="149"/>
      <c r="BL272" s="149"/>
      <c r="BM272" s="149"/>
      <c r="BN272" s="149"/>
      <c r="BO272" s="149"/>
      <c r="BP272" s="149"/>
      <c r="BQ272" s="149"/>
      <c r="BR272" s="149"/>
      <c r="BS272" s="149"/>
      <c r="BT272" s="149"/>
      <c r="BU272" s="149"/>
      <c r="BV272" s="149"/>
      <c r="BW272" s="149"/>
      <c r="BX272" s="149"/>
      <c r="BY272" s="149"/>
      <c r="BZ272" s="149"/>
      <c r="CA272" s="149"/>
      <c r="CB272" s="149"/>
      <c r="CC272" s="149"/>
      <c r="CD272" s="149"/>
      <c r="CE272" s="149"/>
      <c r="CF272" s="149"/>
      <c r="CG272" s="149"/>
      <c r="CH272" s="149"/>
      <c r="CI272" s="149"/>
      <c r="CJ272" s="149"/>
      <c r="CK272" s="149"/>
      <c r="CL272" s="149"/>
      <c r="CM272" s="149"/>
      <c r="CN272" s="149"/>
      <c r="CO272" s="149"/>
      <c r="CP272" s="149"/>
      <c r="CQ272" s="149"/>
      <c r="CR272" s="149"/>
      <c r="CS272" s="149"/>
      <c r="CT272" s="149"/>
      <c r="CU272" s="149"/>
      <c r="CV272" s="149"/>
      <c r="CW272" s="149"/>
      <c r="CX272" s="149"/>
      <c r="CY272" s="149"/>
      <c r="CZ272" s="149"/>
      <c r="DA272" s="149"/>
      <c r="DB272" s="149"/>
      <c r="DC272" s="144"/>
    </row>
    <row r="273" spans="1:107">
      <c r="A273" s="157"/>
      <c r="B273" s="178"/>
      <c r="C273" s="178"/>
      <c r="D273" s="220"/>
      <c r="E273" s="178"/>
      <c r="F273" s="178"/>
      <c r="G273" s="178"/>
      <c r="H273" s="178"/>
      <c r="I273" s="221"/>
      <c r="J273" s="160"/>
      <c r="K273" s="148"/>
      <c r="L273" s="154"/>
      <c r="M273" s="154"/>
      <c r="N273" s="154"/>
      <c r="O273" s="148"/>
      <c r="P273" s="148"/>
      <c r="Q273" s="148"/>
      <c r="R273" s="149"/>
      <c r="S273" s="149"/>
      <c r="T273" s="149"/>
      <c r="U273" s="149"/>
      <c r="V273" s="149"/>
      <c r="W273" s="149"/>
      <c r="X273" s="149"/>
      <c r="Y273" s="149"/>
      <c r="Z273" s="149"/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  <c r="BA273" s="149"/>
      <c r="BB273" s="149"/>
      <c r="BC273" s="149"/>
      <c r="BD273" s="149"/>
      <c r="BE273" s="149"/>
      <c r="BF273" s="149"/>
      <c r="BG273" s="149"/>
      <c r="BH273" s="149"/>
      <c r="BI273" s="149"/>
      <c r="BJ273" s="149"/>
      <c r="BK273" s="149"/>
      <c r="BL273" s="149"/>
      <c r="BM273" s="149"/>
      <c r="BN273" s="149"/>
      <c r="BO273" s="149"/>
      <c r="BP273" s="149"/>
      <c r="BQ273" s="149"/>
      <c r="BR273" s="149"/>
      <c r="BS273" s="149"/>
      <c r="BT273" s="149"/>
      <c r="BU273" s="149"/>
      <c r="BV273" s="149"/>
      <c r="BW273" s="149"/>
      <c r="BX273" s="149"/>
      <c r="BY273" s="149"/>
      <c r="BZ273" s="149"/>
      <c r="CA273" s="149"/>
      <c r="CB273" s="149"/>
      <c r="CC273" s="149"/>
      <c r="CD273" s="149"/>
      <c r="CE273" s="149"/>
      <c r="CF273" s="149"/>
      <c r="CG273" s="149"/>
      <c r="CH273" s="149"/>
      <c r="CI273" s="149"/>
      <c r="CJ273" s="149"/>
      <c r="CK273" s="149"/>
      <c r="CL273" s="149"/>
      <c r="CM273" s="149"/>
      <c r="CN273" s="149"/>
      <c r="CO273" s="149"/>
      <c r="CP273" s="149"/>
      <c r="CQ273" s="149"/>
      <c r="CR273" s="149"/>
      <c r="CS273" s="149"/>
      <c r="CT273" s="149"/>
      <c r="CU273" s="149"/>
      <c r="CV273" s="149"/>
      <c r="CW273" s="149"/>
      <c r="CX273" s="149"/>
      <c r="CY273" s="149"/>
      <c r="CZ273" s="149"/>
      <c r="DA273" s="149"/>
      <c r="DB273" s="149"/>
      <c r="DC273" s="144"/>
    </row>
    <row r="274" spans="1:107">
      <c r="A274" s="157"/>
      <c r="B274" s="178"/>
      <c r="C274" s="178"/>
      <c r="D274" s="220"/>
      <c r="E274" s="178"/>
      <c r="F274" s="178"/>
      <c r="G274" s="178"/>
      <c r="H274" s="178"/>
      <c r="I274" s="221"/>
      <c r="J274" s="160"/>
      <c r="K274" s="148"/>
      <c r="L274" s="154"/>
      <c r="M274" s="154"/>
      <c r="N274" s="154"/>
      <c r="O274" s="148"/>
      <c r="P274" s="148"/>
      <c r="Q274" s="148"/>
      <c r="R274" s="149"/>
      <c r="S274" s="149"/>
      <c r="T274" s="149"/>
      <c r="U274" s="149"/>
      <c r="V274" s="149"/>
      <c r="W274" s="149"/>
      <c r="X274" s="149"/>
      <c r="Y274" s="149"/>
      <c r="Z274" s="149"/>
      <c r="AA274" s="149"/>
      <c r="AB274" s="149"/>
      <c r="AC274" s="149"/>
      <c r="AD274" s="149"/>
      <c r="AE274" s="149"/>
      <c r="AF274" s="149"/>
      <c r="AG274" s="149"/>
      <c r="AH274" s="149"/>
      <c r="AI274" s="149"/>
      <c r="AJ274" s="149"/>
      <c r="AK274" s="149"/>
      <c r="AL274" s="149"/>
      <c r="AM274" s="149"/>
      <c r="AN274" s="149"/>
      <c r="AO274" s="149"/>
      <c r="AP274" s="149"/>
      <c r="AQ274" s="149"/>
      <c r="AR274" s="149"/>
      <c r="AS274" s="149"/>
      <c r="AT274" s="149"/>
      <c r="AU274" s="149"/>
      <c r="AV274" s="149"/>
      <c r="AW274" s="149"/>
      <c r="AX274" s="149"/>
      <c r="AY274" s="149"/>
      <c r="AZ274" s="149"/>
      <c r="BA274" s="149"/>
      <c r="BB274" s="149"/>
      <c r="BC274" s="149"/>
      <c r="BD274" s="149"/>
      <c r="BE274" s="149"/>
      <c r="BF274" s="149"/>
      <c r="BG274" s="149"/>
      <c r="BH274" s="149"/>
      <c r="BI274" s="149"/>
      <c r="BJ274" s="149"/>
      <c r="BK274" s="149"/>
      <c r="BL274" s="149"/>
      <c r="BM274" s="149"/>
      <c r="BN274" s="149"/>
      <c r="BO274" s="149"/>
      <c r="BP274" s="149"/>
      <c r="BQ274" s="149"/>
      <c r="BR274" s="149"/>
      <c r="BS274" s="149"/>
      <c r="BT274" s="149"/>
      <c r="BU274" s="149"/>
      <c r="BV274" s="149"/>
      <c r="BW274" s="149"/>
      <c r="BX274" s="149"/>
      <c r="BY274" s="149"/>
      <c r="BZ274" s="149"/>
      <c r="CA274" s="149"/>
      <c r="CB274" s="149"/>
      <c r="CC274" s="149"/>
      <c r="CD274" s="149"/>
      <c r="CE274" s="149"/>
      <c r="CF274" s="149"/>
      <c r="CG274" s="149"/>
      <c r="CH274" s="149"/>
      <c r="CI274" s="149"/>
      <c r="CJ274" s="149"/>
      <c r="CK274" s="149"/>
      <c r="CL274" s="149"/>
      <c r="CM274" s="149"/>
      <c r="CN274" s="149"/>
      <c r="CO274" s="149"/>
      <c r="CP274" s="149"/>
      <c r="CQ274" s="149"/>
      <c r="CR274" s="149"/>
      <c r="CS274" s="149"/>
      <c r="CT274" s="149"/>
      <c r="CU274" s="149"/>
      <c r="CV274" s="149"/>
      <c r="CW274" s="149"/>
      <c r="CX274" s="149"/>
      <c r="CY274" s="149"/>
      <c r="CZ274" s="149"/>
      <c r="DA274" s="149"/>
      <c r="DB274" s="149"/>
      <c r="DC274" s="144"/>
    </row>
    <row r="275" spans="1:107">
      <c r="A275" s="157"/>
      <c r="B275" s="178"/>
      <c r="C275" s="178"/>
      <c r="D275" s="220"/>
      <c r="E275" s="178"/>
      <c r="F275" s="178"/>
      <c r="G275" s="178"/>
      <c r="H275" s="178"/>
      <c r="I275" s="221"/>
      <c r="J275" s="160"/>
      <c r="K275" s="148"/>
      <c r="L275" s="154"/>
      <c r="M275" s="154"/>
      <c r="N275" s="154"/>
      <c r="O275" s="148"/>
      <c r="P275" s="148"/>
      <c r="Q275" s="148"/>
      <c r="R275" s="149"/>
      <c r="S275" s="149"/>
      <c r="T275" s="149"/>
      <c r="U275" s="149"/>
      <c r="V275" s="149"/>
      <c r="W275" s="149"/>
      <c r="X275" s="149"/>
      <c r="Y275" s="149"/>
      <c r="Z275" s="149"/>
      <c r="AA275" s="149"/>
      <c r="AB275" s="149"/>
      <c r="AC275" s="149"/>
      <c r="AD275" s="149"/>
      <c r="AE275" s="149"/>
      <c r="AF275" s="149"/>
      <c r="AG275" s="149"/>
      <c r="AH275" s="149"/>
      <c r="AI275" s="149"/>
      <c r="AJ275" s="149"/>
      <c r="AK275" s="149"/>
      <c r="AL275" s="149"/>
      <c r="AM275" s="149"/>
      <c r="AN275" s="149"/>
      <c r="AO275" s="149"/>
      <c r="AP275" s="149"/>
      <c r="AQ275" s="149"/>
      <c r="AR275" s="149"/>
      <c r="AS275" s="149"/>
      <c r="AT275" s="149"/>
      <c r="AU275" s="149"/>
      <c r="AV275" s="149"/>
      <c r="AW275" s="149"/>
      <c r="AX275" s="149"/>
      <c r="AY275" s="149"/>
      <c r="AZ275" s="149"/>
      <c r="BA275" s="149"/>
      <c r="BB275" s="149"/>
      <c r="BC275" s="149"/>
      <c r="BD275" s="149"/>
      <c r="BE275" s="149"/>
      <c r="BF275" s="149"/>
      <c r="BG275" s="149"/>
      <c r="BH275" s="149"/>
      <c r="BI275" s="149"/>
      <c r="BJ275" s="149"/>
      <c r="BK275" s="149"/>
      <c r="BL275" s="149"/>
      <c r="BM275" s="149"/>
      <c r="BN275" s="149"/>
      <c r="BO275" s="149"/>
      <c r="BP275" s="149"/>
      <c r="BQ275" s="149"/>
      <c r="BR275" s="149"/>
      <c r="BS275" s="149"/>
      <c r="BT275" s="149"/>
      <c r="BU275" s="149"/>
      <c r="BV275" s="149"/>
      <c r="BW275" s="149"/>
      <c r="BX275" s="149"/>
      <c r="BY275" s="149"/>
      <c r="BZ275" s="149"/>
      <c r="CA275" s="149"/>
      <c r="CB275" s="149"/>
      <c r="CC275" s="149"/>
      <c r="CD275" s="149"/>
      <c r="CE275" s="149"/>
      <c r="CF275" s="149"/>
      <c r="CG275" s="149"/>
      <c r="CH275" s="149"/>
      <c r="CI275" s="149"/>
      <c r="CJ275" s="149"/>
      <c r="CK275" s="149"/>
      <c r="CL275" s="149"/>
      <c r="CM275" s="149"/>
      <c r="CN275" s="149"/>
      <c r="CO275" s="149"/>
      <c r="CP275" s="149"/>
      <c r="CQ275" s="149"/>
      <c r="CR275" s="149"/>
      <c r="CS275" s="149"/>
      <c r="CT275" s="149"/>
      <c r="CU275" s="149"/>
      <c r="CV275" s="149"/>
      <c r="CW275" s="149"/>
      <c r="CX275" s="149"/>
      <c r="CY275" s="149"/>
      <c r="CZ275" s="149"/>
      <c r="DA275" s="149"/>
      <c r="DB275" s="149"/>
      <c r="DC275" s="144"/>
    </row>
    <row r="276" spans="1:107">
      <c r="A276" s="157"/>
      <c r="B276" s="178"/>
      <c r="C276" s="178"/>
      <c r="D276" s="220"/>
      <c r="E276" s="178"/>
      <c r="F276" s="178"/>
      <c r="G276" s="178"/>
      <c r="H276" s="178"/>
      <c r="I276" s="221"/>
      <c r="J276" s="160"/>
      <c r="K276" s="148"/>
      <c r="L276" s="154"/>
      <c r="M276" s="154"/>
      <c r="N276" s="154"/>
      <c r="O276" s="148"/>
      <c r="P276" s="148"/>
      <c r="Q276" s="148"/>
      <c r="R276" s="149"/>
      <c r="S276" s="149"/>
      <c r="T276" s="149"/>
      <c r="U276" s="149"/>
      <c r="V276" s="149"/>
      <c r="W276" s="149"/>
      <c r="X276" s="149"/>
      <c r="Y276" s="149"/>
      <c r="Z276" s="149"/>
      <c r="AA276" s="149"/>
      <c r="AB276" s="149"/>
      <c r="AC276" s="149"/>
      <c r="AD276" s="149"/>
      <c r="AE276" s="149"/>
      <c r="AF276" s="149"/>
      <c r="AG276" s="149"/>
      <c r="AH276" s="149"/>
      <c r="AI276" s="149"/>
      <c r="AJ276" s="149"/>
      <c r="AK276" s="149"/>
      <c r="AL276" s="149"/>
      <c r="AM276" s="149"/>
      <c r="AN276" s="149"/>
      <c r="AO276" s="149"/>
      <c r="AP276" s="149"/>
      <c r="AQ276" s="149"/>
      <c r="AR276" s="149"/>
      <c r="AS276" s="149"/>
      <c r="AT276" s="149"/>
      <c r="AU276" s="149"/>
      <c r="AV276" s="149"/>
      <c r="AW276" s="149"/>
      <c r="AX276" s="149"/>
      <c r="AY276" s="149"/>
      <c r="AZ276" s="149"/>
      <c r="BA276" s="149"/>
      <c r="BB276" s="149"/>
      <c r="BC276" s="149"/>
      <c r="BD276" s="149"/>
      <c r="BE276" s="149"/>
      <c r="BF276" s="149"/>
      <c r="BG276" s="149"/>
      <c r="BH276" s="149"/>
      <c r="BI276" s="149"/>
      <c r="BJ276" s="149"/>
      <c r="BK276" s="149"/>
      <c r="BL276" s="149"/>
      <c r="BM276" s="149"/>
      <c r="BN276" s="149"/>
      <c r="BO276" s="149"/>
      <c r="BP276" s="149"/>
      <c r="BQ276" s="149"/>
      <c r="BR276" s="149"/>
      <c r="BS276" s="149"/>
      <c r="BT276" s="149"/>
      <c r="BU276" s="149"/>
      <c r="BV276" s="149"/>
      <c r="BW276" s="149"/>
      <c r="BX276" s="149"/>
      <c r="BY276" s="149"/>
      <c r="BZ276" s="149"/>
      <c r="CA276" s="149"/>
      <c r="CB276" s="149"/>
      <c r="CC276" s="149"/>
      <c r="CD276" s="149"/>
      <c r="CE276" s="149"/>
      <c r="CF276" s="149"/>
      <c r="CG276" s="149"/>
      <c r="CH276" s="149"/>
      <c r="CI276" s="149"/>
      <c r="CJ276" s="149"/>
      <c r="CK276" s="149"/>
      <c r="CL276" s="149"/>
      <c r="CM276" s="149"/>
      <c r="CN276" s="149"/>
      <c r="CO276" s="149"/>
      <c r="CP276" s="149"/>
      <c r="CQ276" s="149"/>
      <c r="CR276" s="149"/>
      <c r="CS276" s="149"/>
      <c r="CT276" s="149"/>
      <c r="CU276" s="149"/>
      <c r="CV276" s="149"/>
      <c r="CW276" s="149"/>
      <c r="CX276" s="149"/>
      <c r="CY276" s="149"/>
      <c r="CZ276" s="149"/>
      <c r="DA276" s="149"/>
      <c r="DB276" s="149"/>
      <c r="DC276" s="144"/>
    </row>
    <row r="277" spans="1:107">
      <c r="A277" s="157"/>
      <c r="B277" s="178"/>
      <c r="C277" s="178"/>
      <c r="D277" s="220"/>
      <c r="E277" s="178"/>
      <c r="F277" s="178"/>
      <c r="G277" s="178"/>
      <c r="H277" s="178"/>
      <c r="I277" s="221"/>
      <c r="J277" s="160"/>
      <c r="K277" s="148"/>
      <c r="L277" s="154"/>
      <c r="M277" s="154"/>
      <c r="N277" s="154"/>
      <c r="O277" s="148"/>
      <c r="P277" s="148"/>
      <c r="Q277" s="148"/>
      <c r="R277" s="149"/>
      <c r="S277" s="149"/>
      <c r="T277" s="149"/>
      <c r="U277" s="149"/>
      <c r="V277" s="149"/>
      <c r="W277" s="149"/>
      <c r="X277" s="149"/>
      <c r="Y277" s="149"/>
      <c r="Z277" s="149"/>
      <c r="AA277" s="149"/>
      <c r="AB277" s="149"/>
      <c r="AC277" s="149"/>
      <c r="AD277" s="149"/>
      <c r="AE277" s="149"/>
      <c r="AF277" s="149"/>
      <c r="AG277" s="149"/>
      <c r="AH277" s="149"/>
      <c r="AI277" s="149"/>
      <c r="AJ277" s="149"/>
      <c r="AK277" s="149"/>
      <c r="AL277" s="149"/>
      <c r="AM277" s="149"/>
      <c r="AN277" s="149"/>
      <c r="AO277" s="149"/>
      <c r="AP277" s="149"/>
      <c r="AQ277" s="149"/>
      <c r="AR277" s="149"/>
      <c r="AS277" s="149"/>
      <c r="AT277" s="149"/>
      <c r="AU277" s="149"/>
      <c r="AV277" s="149"/>
      <c r="AW277" s="149"/>
      <c r="AX277" s="149"/>
      <c r="AY277" s="149"/>
      <c r="AZ277" s="149"/>
      <c r="BA277" s="149"/>
      <c r="BB277" s="149"/>
      <c r="BC277" s="149"/>
      <c r="BD277" s="149"/>
      <c r="BE277" s="149"/>
      <c r="BF277" s="149"/>
      <c r="BG277" s="149"/>
      <c r="BH277" s="149"/>
      <c r="BI277" s="149"/>
      <c r="BJ277" s="149"/>
      <c r="BK277" s="149"/>
      <c r="BL277" s="149"/>
      <c r="BM277" s="149"/>
      <c r="BN277" s="149"/>
      <c r="BO277" s="149"/>
      <c r="BP277" s="149"/>
      <c r="BQ277" s="149"/>
      <c r="BR277" s="149"/>
      <c r="BS277" s="149"/>
      <c r="BT277" s="149"/>
      <c r="BU277" s="149"/>
      <c r="BV277" s="149"/>
      <c r="BW277" s="149"/>
      <c r="BX277" s="149"/>
      <c r="BY277" s="149"/>
      <c r="BZ277" s="149"/>
      <c r="CA277" s="149"/>
      <c r="CB277" s="149"/>
      <c r="CC277" s="149"/>
      <c r="CD277" s="149"/>
      <c r="CE277" s="149"/>
      <c r="CF277" s="149"/>
      <c r="CG277" s="149"/>
      <c r="CH277" s="149"/>
      <c r="CI277" s="149"/>
      <c r="CJ277" s="149"/>
      <c r="CK277" s="149"/>
      <c r="CL277" s="149"/>
      <c r="CM277" s="149"/>
      <c r="CN277" s="149"/>
      <c r="CO277" s="149"/>
      <c r="CP277" s="149"/>
      <c r="CQ277" s="149"/>
      <c r="CR277" s="149"/>
      <c r="CS277" s="149"/>
      <c r="CT277" s="149"/>
      <c r="CU277" s="149"/>
      <c r="CV277" s="149"/>
      <c r="CW277" s="149"/>
      <c r="CX277" s="149"/>
      <c r="CY277" s="149"/>
      <c r="CZ277" s="149"/>
      <c r="DA277" s="149"/>
      <c r="DB277" s="149"/>
      <c r="DC277" s="144"/>
    </row>
  </sheetData>
  <mergeCells count="7">
    <mergeCell ref="C99:I99"/>
    <mergeCell ref="A11:A29"/>
    <mergeCell ref="A31:A32"/>
    <mergeCell ref="A34:A82"/>
    <mergeCell ref="A84:A88"/>
    <mergeCell ref="A97:A98"/>
    <mergeCell ref="A90:A95"/>
  </mergeCells>
  <phoneticPr fontId="3" type="noConversion"/>
  <printOptions horizontalCentered="1" verticalCentered="1"/>
  <pageMargins left="0.75" right="0.75" top="1" bottom="1" header="0.5" footer="0.5"/>
  <pageSetup scale="33" orientation="landscape"/>
  <headerFooter alignWithMargins="0"/>
  <colBreaks count="1" manualBreakCount="1">
    <brk id="11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96"/>
  <sheetViews>
    <sheetView showGridLines="0" zoomScale="90" zoomScaleNormal="90" zoomScalePageLayoutView="90" workbookViewId="0">
      <selection activeCell="D9" sqref="D9"/>
    </sheetView>
  </sheetViews>
  <sheetFormatPr baseColWidth="10" defaultColWidth="8.83203125" defaultRowHeight="12" x14ac:dyDescent="0"/>
  <cols>
    <col min="1" max="1" width="8.83203125" style="157"/>
    <col min="2" max="2" width="35" style="178" customWidth="1"/>
    <col min="3" max="3" width="173.6640625" style="178" customWidth="1"/>
    <col min="4" max="4" width="15.5" style="158" customWidth="1"/>
    <col min="5" max="5" width="4.83203125" style="157" customWidth="1"/>
    <col min="6" max="6" width="0.5" style="157" hidden="1" customWidth="1"/>
    <col min="7" max="7" width="9.5" style="157" hidden="1" customWidth="1"/>
    <col min="8" max="8" width="18.33203125" style="157" hidden="1" customWidth="1"/>
    <col min="9" max="9" width="12.33203125" style="159" customWidth="1"/>
    <col min="10" max="10" width="17.1640625" style="160" customWidth="1"/>
    <col min="11" max="11" width="17" style="148" customWidth="1"/>
    <col min="12" max="12" width="15.5" style="154" customWidth="1"/>
    <col min="13" max="13" width="13.5" style="154" customWidth="1"/>
    <col min="14" max="14" width="11.83203125" style="154" bestFit="1" customWidth="1"/>
    <col min="15" max="16" width="10.5" style="148" bestFit="1" customWidth="1"/>
    <col min="17" max="17" width="8.83203125" style="149"/>
    <col min="18" max="18" width="10.5" style="149" bestFit="1" customWidth="1"/>
    <col min="19" max="246" width="8.83203125" style="149"/>
    <col min="247" max="16384" width="8.83203125" style="157"/>
  </cols>
  <sheetData>
    <row r="1" spans="1:246" s="66" customFormat="1" ht="89" customHeight="1">
      <c r="B1" s="126" t="s">
        <v>444</v>
      </c>
      <c r="C1" s="126"/>
    </row>
    <row r="2" spans="1:246" s="66" customFormat="1" ht="89" customHeight="1">
      <c r="B2" s="126"/>
      <c r="C2" s="126"/>
    </row>
    <row r="3" spans="1:246" s="66" customFormat="1" ht="89" customHeight="1">
      <c r="B3" s="126"/>
      <c r="C3" s="126"/>
    </row>
    <row r="4" spans="1:246" s="66" customFormat="1" ht="89" customHeight="1">
      <c r="B4" s="126"/>
      <c r="C4" s="126"/>
    </row>
    <row r="5" spans="1:246" s="66" customFormat="1" ht="89" customHeight="1">
      <c r="B5" s="126"/>
      <c r="C5" s="126"/>
    </row>
    <row r="6" spans="1:246" s="66" customFormat="1" ht="89" customHeight="1">
      <c r="B6" s="126"/>
      <c r="C6" s="126"/>
    </row>
    <row r="7" spans="1:246" s="66" customFormat="1" ht="89" customHeight="1">
      <c r="B7" s="126"/>
      <c r="C7" s="126"/>
    </row>
    <row r="8" spans="1:246" s="66" customFormat="1" ht="108" customHeight="1">
      <c r="B8" s="127"/>
      <c r="C8" s="127"/>
      <c r="D8" s="67"/>
      <c r="E8" s="67"/>
      <c r="F8" s="67"/>
      <c r="G8" s="67"/>
      <c r="H8" s="67"/>
      <c r="I8" s="67"/>
      <c r="J8" s="67"/>
    </row>
    <row r="9" spans="1:246" s="166" customFormat="1" ht="15">
      <c r="A9" s="168" t="s">
        <v>748</v>
      </c>
      <c r="B9" s="120" t="s">
        <v>437</v>
      </c>
      <c r="C9" s="116" t="s">
        <v>438</v>
      </c>
      <c r="D9" s="222" t="s">
        <v>154</v>
      </c>
      <c r="E9" s="10" t="s">
        <v>444</v>
      </c>
      <c r="F9" s="10" t="s">
        <v>23</v>
      </c>
      <c r="G9" s="10" t="s">
        <v>24</v>
      </c>
      <c r="H9" s="10" t="s">
        <v>22</v>
      </c>
      <c r="I9" s="11" t="s">
        <v>155</v>
      </c>
      <c r="J9" s="72" t="s">
        <v>156</v>
      </c>
      <c r="K9" s="146" t="s">
        <v>444</v>
      </c>
      <c r="L9" s="151" t="s">
        <v>150</v>
      </c>
      <c r="M9" s="151" t="s">
        <v>151</v>
      </c>
      <c r="N9" s="151" t="s">
        <v>152</v>
      </c>
      <c r="O9" s="147"/>
      <c r="P9" s="147"/>
      <c r="Q9" s="147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  <c r="EK9" s="90"/>
      <c r="EL9" s="90"/>
      <c r="EM9" s="90"/>
      <c r="EN9" s="90"/>
      <c r="EO9" s="90"/>
      <c r="EP9" s="90"/>
      <c r="EQ9" s="90"/>
      <c r="ER9" s="90"/>
      <c r="ES9" s="90"/>
      <c r="ET9" s="90"/>
      <c r="EU9" s="90"/>
      <c r="EV9" s="90"/>
      <c r="EW9" s="90"/>
      <c r="EX9" s="90"/>
      <c r="EY9" s="90"/>
      <c r="EZ9" s="90"/>
      <c r="FA9" s="90"/>
      <c r="FB9" s="90"/>
      <c r="FC9" s="90"/>
      <c r="FD9" s="90"/>
      <c r="FE9" s="90"/>
      <c r="FF9" s="90"/>
      <c r="FG9" s="90"/>
      <c r="FH9" s="90"/>
      <c r="FI9" s="90"/>
      <c r="FJ9" s="90"/>
      <c r="FK9" s="90"/>
      <c r="FL9" s="90"/>
      <c r="FM9" s="90"/>
      <c r="FN9" s="90"/>
      <c r="FO9" s="90"/>
      <c r="FP9" s="90"/>
      <c r="FQ9" s="90"/>
      <c r="FR9" s="90"/>
      <c r="FS9" s="90"/>
      <c r="FT9" s="90"/>
      <c r="FU9" s="90"/>
      <c r="FV9" s="90"/>
      <c r="FW9" s="90"/>
      <c r="FX9" s="90"/>
      <c r="FY9" s="90"/>
      <c r="FZ9" s="90"/>
      <c r="GA9" s="90"/>
      <c r="GB9" s="90"/>
      <c r="GC9" s="90"/>
      <c r="GD9" s="90"/>
      <c r="GE9" s="90"/>
      <c r="GF9" s="90"/>
      <c r="GG9" s="90"/>
      <c r="GH9" s="90"/>
      <c r="GI9" s="90"/>
      <c r="GJ9" s="90"/>
      <c r="GK9" s="90"/>
      <c r="GL9" s="90"/>
      <c r="GM9" s="90"/>
      <c r="GN9" s="90"/>
      <c r="GO9" s="90"/>
      <c r="GP9" s="90"/>
      <c r="GQ9" s="90"/>
      <c r="GR9" s="90"/>
      <c r="GS9" s="90"/>
      <c r="GT9" s="90"/>
      <c r="GU9" s="90"/>
      <c r="GV9" s="90"/>
      <c r="GW9" s="90"/>
      <c r="GX9" s="90"/>
      <c r="GY9" s="90"/>
      <c r="GZ9" s="90"/>
      <c r="HA9" s="90"/>
      <c r="HB9" s="90"/>
      <c r="HC9" s="90"/>
      <c r="HD9" s="90"/>
      <c r="HE9" s="90"/>
      <c r="HF9" s="90"/>
      <c r="HG9" s="90"/>
      <c r="HH9" s="90"/>
      <c r="HI9" s="90"/>
      <c r="HJ9" s="90"/>
      <c r="HK9" s="90"/>
      <c r="HL9" s="90"/>
      <c r="HM9" s="90"/>
      <c r="HN9" s="90"/>
      <c r="HO9" s="90"/>
      <c r="HP9" s="90"/>
      <c r="HQ9" s="90"/>
      <c r="HR9" s="90"/>
      <c r="HS9" s="90"/>
      <c r="HT9" s="90"/>
      <c r="HU9" s="90"/>
      <c r="HV9" s="90"/>
      <c r="HW9" s="90"/>
      <c r="HX9" s="90"/>
      <c r="HY9" s="90"/>
      <c r="HZ9" s="90"/>
      <c r="IA9" s="90"/>
      <c r="IB9" s="90"/>
      <c r="IC9" s="90"/>
      <c r="ID9" s="90"/>
      <c r="IE9" s="90"/>
      <c r="IF9" s="90"/>
      <c r="IG9" s="90"/>
      <c r="IH9" s="90"/>
      <c r="II9" s="90"/>
      <c r="IJ9" s="90"/>
      <c r="IK9" s="90"/>
      <c r="IL9" s="90"/>
    </row>
    <row r="10" spans="1:246" s="166" customFormat="1" ht="21" customHeight="1">
      <c r="A10" s="174"/>
      <c r="B10" s="121" t="s">
        <v>210</v>
      </c>
      <c r="C10" s="117"/>
      <c r="D10" s="13"/>
      <c r="E10" s="12"/>
      <c r="F10" s="12"/>
      <c r="G10" s="12"/>
      <c r="H10" s="12"/>
      <c r="I10" s="14"/>
      <c r="J10" s="73"/>
      <c r="K10" s="147"/>
      <c r="L10" s="153"/>
      <c r="M10" s="153"/>
      <c r="N10" s="151"/>
      <c r="O10" s="150"/>
      <c r="P10" s="15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  <c r="FF10" s="90"/>
      <c r="FG10" s="90"/>
      <c r="FH10" s="90"/>
      <c r="FI10" s="90"/>
      <c r="FJ10" s="90"/>
      <c r="FK10" s="90"/>
      <c r="FL10" s="90"/>
      <c r="FM10" s="90"/>
      <c r="FN10" s="90"/>
      <c r="FO10" s="90"/>
      <c r="FP10" s="90"/>
      <c r="FQ10" s="90"/>
      <c r="FR10" s="90"/>
      <c r="FS10" s="90"/>
      <c r="FT10" s="90"/>
      <c r="FU10" s="90"/>
      <c r="FV10" s="90"/>
      <c r="FW10" s="90"/>
      <c r="FX10" s="90"/>
      <c r="FY10" s="90"/>
      <c r="FZ10" s="90"/>
      <c r="GA10" s="90"/>
      <c r="GB10" s="90"/>
      <c r="GC10" s="90"/>
      <c r="GD10" s="90"/>
      <c r="GE10" s="90"/>
      <c r="GF10" s="90"/>
      <c r="GG10" s="90"/>
      <c r="GH10" s="90"/>
      <c r="GI10" s="90"/>
      <c r="GJ10" s="90"/>
      <c r="GK10" s="90"/>
      <c r="GL10" s="90"/>
      <c r="GM10" s="90"/>
      <c r="GN10" s="90"/>
      <c r="GO10" s="90"/>
      <c r="GP10" s="90"/>
      <c r="GQ10" s="90"/>
      <c r="GR10" s="90"/>
      <c r="GS10" s="90"/>
      <c r="GT10" s="90"/>
      <c r="GU10" s="90"/>
      <c r="GV10" s="90"/>
      <c r="GW10" s="90"/>
      <c r="GX10" s="90"/>
      <c r="GY10" s="90"/>
      <c r="GZ10" s="90"/>
      <c r="HA10" s="90"/>
      <c r="HB10" s="90"/>
      <c r="HC10" s="90"/>
      <c r="HD10" s="90"/>
      <c r="HE10" s="90"/>
      <c r="HF10" s="90"/>
      <c r="HG10" s="90"/>
      <c r="HH10" s="90"/>
      <c r="HI10" s="90"/>
      <c r="HJ10" s="90"/>
      <c r="HK10" s="90"/>
      <c r="HL10" s="90"/>
      <c r="HM10" s="90"/>
      <c r="HN10" s="90"/>
      <c r="HO10" s="90"/>
      <c r="HP10" s="90"/>
      <c r="HQ10" s="90"/>
      <c r="HR10" s="90"/>
      <c r="HS10" s="90"/>
      <c r="HT10" s="90"/>
      <c r="HU10" s="90"/>
      <c r="HV10" s="90"/>
      <c r="HW10" s="90"/>
      <c r="HX10" s="90"/>
      <c r="HY10" s="90"/>
      <c r="HZ10" s="90"/>
      <c r="IA10" s="90"/>
      <c r="IB10" s="90"/>
      <c r="IC10" s="90"/>
      <c r="ID10" s="90"/>
      <c r="IE10" s="90"/>
      <c r="IF10" s="90"/>
      <c r="IG10" s="90"/>
      <c r="IH10" s="90"/>
      <c r="II10" s="90"/>
      <c r="IJ10" s="90"/>
      <c r="IK10" s="90"/>
      <c r="IL10" s="90"/>
    </row>
    <row r="11" spans="1:246" ht="18" customHeight="1">
      <c r="A11" s="272" t="s">
        <v>747</v>
      </c>
      <c r="B11" s="169" t="s">
        <v>187</v>
      </c>
      <c r="C11" s="32" t="s">
        <v>193</v>
      </c>
      <c r="D11" s="15">
        <v>677.04</v>
      </c>
      <c r="E11" s="16" t="s">
        <v>439</v>
      </c>
      <c r="F11" s="17"/>
      <c r="G11" s="17"/>
      <c r="H11" s="17"/>
      <c r="I11" s="18">
        <v>0</v>
      </c>
      <c r="J11" s="74">
        <f t="shared" ref="J11:J18" si="0">I11*D11</f>
        <v>0</v>
      </c>
      <c r="L11" s="151"/>
    </row>
    <row r="12" spans="1:246" ht="18" customHeight="1">
      <c r="A12" s="272"/>
      <c r="B12" s="170" t="s">
        <v>188</v>
      </c>
      <c r="C12" s="39" t="s">
        <v>194</v>
      </c>
      <c r="D12" s="15">
        <v>1081.5999999999999</v>
      </c>
      <c r="E12" s="20" t="s">
        <v>439</v>
      </c>
      <c r="F12" s="21"/>
      <c r="G12" s="21"/>
      <c r="H12" s="21"/>
      <c r="I12" s="22">
        <v>0</v>
      </c>
      <c r="J12" s="75">
        <f t="shared" si="0"/>
        <v>0</v>
      </c>
      <c r="L12" s="151"/>
    </row>
    <row r="13" spans="1:246" s="166" customFormat="1" ht="21" customHeight="1">
      <c r="A13" s="272"/>
      <c r="B13" s="121" t="s">
        <v>211</v>
      </c>
      <c r="C13" s="117"/>
      <c r="D13" s="13"/>
      <c r="E13" s="12"/>
      <c r="F13" s="12"/>
      <c r="G13" s="12"/>
      <c r="H13" s="12"/>
      <c r="I13" s="14"/>
      <c r="J13" s="73"/>
      <c r="K13" s="147"/>
      <c r="L13" s="153"/>
      <c r="M13" s="153"/>
      <c r="N13" s="151"/>
      <c r="O13" s="150"/>
      <c r="P13" s="15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0"/>
      <c r="EK13" s="90"/>
      <c r="EL13" s="90"/>
      <c r="EM13" s="90"/>
      <c r="EN13" s="90"/>
      <c r="EO13" s="90"/>
      <c r="EP13" s="90"/>
      <c r="EQ13" s="90"/>
      <c r="ER13" s="90"/>
      <c r="ES13" s="90"/>
      <c r="ET13" s="90"/>
      <c r="EU13" s="90"/>
      <c r="EV13" s="90"/>
      <c r="EW13" s="90"/>
      <c r="EX13" s="90"/>
      <c r="EY13" s="90"/>
      <c r="EZ13" s="90"/>
      <c r="FA13" s="90"/>
      <c r="FB13" s="90"/>
      <c r="FC13" s="90"/>
      <c r="FD13" s="90"/>
      <c r="FE13" s="90"/>
      <c r="FF13" s="90"/>
      <c r="FG13" s="90"/>
      <c r="FH13" s="90"/>
      <c r="FI13" s="90"/>
      <c r="FJ13" s="90"/>
      <c r="FK13" s="90"/>
      <c r="FL13" s="90"/>
      <c r="FM13" s="90"/>
      <c r="FN13" s="90"/>
      <c r="FO13" s="90"/>
      <c r="FP13" s="90"/>
      <c r="FQ13" s="90"/>
      <c r="FR13" s="90"/>
      <c r="FS13" s="90"/>
      <c r="FT13" s="90"/>
      <c r="FU13" s="90"/>
      <c r="FV13" s="90"/>
      <c r="FW13" s="90"/>
      <c r="FX13" s="90"/>
      <c r="FY13" s="90"/>
      <c r="FZ13" s="90"/>
      <c r="GA13" s="90"/>
      <c r="GB13" s="90"/>
      <c r="GC13" s="90"/>
      <c r="GD13" s="90"/>
      <c r="GE13" s="90"/>
      <c r="GF13" s="90"/>
      <c r="GG13" s="90"/>
      <c r="GH13" s="90"/>
      <c r="GI13" s="90"/>
      <c r="GJ13" s="90"/>
      <c r="GK13" s="90"/>
      <c r="GL13" s="90"/>
      <c r="GM13" s="90"/>
      <c r="GN13" s="90"/>
      <c r="GO13" s="90"/>
      <c r="GP13" s="90"/>
      <c r="GQ13" s="90"/>
      <c r="GR13" s="90"/>
      <c r="GS13" s="90"/>
      <c r="GT13" s="90"/>
      <c r="GU13" s="90"/>
      <c r="GV13" s="90"/>
      <c r="GW13" s="90"/>
      <c r="GX13" s="90"/>
      <c r="GY13" s="90"/>
      <c r="GZ13" s="90"/>
      <c r="HA13" s="90"/>
      <c r="HB13" s="90"/>
      <c r="HC13" s="90"/>
      <c r="HD13" s="90"/>
      <c r="HE13" s="90"/>
      <c r="HF13" s="90"/>
      <c r="HG13" s="90"/>
      <c r="HH13" s="90"/>
      <c r="HI13" s="90"/>
      <c r="HJ13" s="90"/>
      <c r="HK13" s="90"/>
      <c r="HL13" s="90"/>
      <c r="HM13" s="90"/>
      <c r="HN13" s="90"/>
      <c r="HO13" s="90"/>
      <c r="HP13" s="90"/>
      <c r="HQ13" s="90"/>
      <c r="HR13" s="90"/>
      <c r="HS13" s="90"/>
      <c r="HT13" s="90"/>
      <c r="HU13" s="90"/>
      <c r="HV13" s="90"/>
      <c r="HW13" s="90"/>
      <c r="HX13" s="90"/>
      <c r="HY13" s="90"/>
      <c r="HZ13" s="90"/>
      <c r="IA13" s="90"/>
      <c r="IB13" s="90"/>
      <c r="IC13" s="90"/>
      <c r="ID13" s="90"/>
      <c r="IE13" s="90"/>
      <c r="IF13" s="90"/>
      <c r="IG13" s="90"/>
      <c r="IH13" s="90"/>
      <c r="II13" s="90"/>
      <c r="IJ13" s="90"/>
      <c r="IK13" s="90"/>
      <c r="IL13" s="90"/>
    </row>
    <row r="14" spans="1:246" ht="18" customHeight="1">
      <c r="A14" s="272"/>
      <c r="B14" s="169" t="s">
        <v>186</v>
      </c>
      <c r="C14" s="32" t="s">
        <v>195</v>
      </c>
      <c r="D14" s="15">
        <v>665.18</v>
      </c>
      <c r="E14" s="16" t="s">
        <v>439</v>
      </c>
      <c r="F14" s="17"/>
      <c r="G14" s="17"/>
      <c r="H14" s="17"/>
      <c r="I14" s="18">
        <v>0</v>
      </c>
      <c r="J14" s="74">
        <f t="shared" si="0"/>
        <v>0</v>
      </c>
      <c r="L14" s="151"/>
    </row>
    <row r="15" spans="1:246" ht="18" customHeight="1">
      <c r="A15" s="272"/>
      <c r="B15" s="170" t="s">
        <v>189</v>
      </c>
      <c r="C15" s="39" t="s">
        <v>196</v>
      </c>
      <c r="D15" s="15">
        <v>709.8</v>
      </c>
      <c r="E15" s="20" t="s">
        <v>439</v>
      </c>
      <c r="F15" s="21"/>
      <c r="G15" s="21"/>
      <c r="H15" s="21"/>
      <c r="I15" s="22">
        <v>0</v>
      </c>
      <c r="J15" s="75">
        <f t="shared" si="0"/>
        <v>0</v>
      </c>
      <c r="L15" s="151"/>
    </row>
    <row r="16" spans="1:246" ht="18" customHeight="1">
      <c r="A16" s="272"/>
      <c r="B16" s="169" t="s">
        <v>190</v>
      </c>
      <c r="C16" s="32" t="s">
        <v>197</v>
      </c>
      <c r="D16" s="15">
        <v>746.3</v>
      </c>
      <c r="E16" s="16" t="s">
        <v>439</v>
      </c>
      <c r="F16" s="17"/>
      <c r="G16" s="17"/>
      <c r="H16" s="17"/>
      <c r="I16" s="18">
        <v>0</v>
      </c>
      <c r="J16" s="74">
        <f t="shared" si="0"/>
        <v>0</v>
      </c>
      <c r="L16" s="151"/>
    </row>
    <row r="17" spans="1:246" ht="18" customHeight="1">
      <c r="A17" s="272"/>
      <c r="B17" s="170" t="s">
        <v>191</v>
      </c>
      <c r="C17" s="39" t="s">
        <v>198</v>
      </c>
      <c r="D17" s="15">
        <v>843.65</v>
      </c>
      <c r="E17" s="20" t="s">
        <v>439</v>
      </c>
      <c r="F17" s="21"/>
      <c r="G17" s="21"/>
      <c r="H17" s="21"/>
      <c r="I17" s="22">
        <v>5</v>
      </c>
      <c r="J17" s="75">
        <f t="shared" si="0"/>
        <v>4218.25</v>
      </c>
      <c r="L17" s="151"/>
    </row>
    <row r="18" spans="1:246" ht="18" customHeight="1">
      <c r="A18" s="272"/>
      <c r="B18" s="169" t="s">
        <v>192</v>
      </c>
      <c r="C18" s="32" t="s">
        <v>199</v>
      </c>
      <c r="D18" s="15">
        <v>1011.3</v>
      </c>
      <c r="E18" s="16" t="s">
        <v>439</v>
      </c>
      <c r="F18" s="17"/>
      <c r="G18" s="17"/>
      <c r="H18" s="17"/>
      <c r="I18" s="18">
        <v>0</v>
      </c>
      <c r="J18" s="74">
        <f t="shared" si="0"/>
        <v>0</v>
      </c>
      <c r="L18" s="151"/>
    </row>
    <row r="19" spans="1:246" s="166" customFormat="1" ht="21" customHeight="1">
      <c r="A19" s="272"/>
      <c r="B19" s="121" t="s">
        <v>212</v>
      </c>
      <c r="C19" s="117"/>
      <c r="D19" s="13"/>
      <c r="E19" s="12"/>
      <c r="F19" s="12"/>
      <c r="G19" s="12"/>
      <c r="H19" s="12"/>
      <c r="I19" s="14"/>
      <c r="J19" s="73"/>
      <c r="K19" s="147"/>
      <c r="L19" s="153"/>
      <c r="M19" s="153"/>
      <c r="N19" s="151"/>
      <c r="O19" s="150"/>
      <c r="P19" s="15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  <c r="CS19" s="90"/>
      <c r="CT19" s="90"/>
      <c r="CU19" s="90"/>
      <c r="CV19" s="90"/>
      <c r="CW19" s="90"/>
      <c r="CX19" s="90"/>
      <c r="CY19" s="90"/>
      <c r="CZ19" s="90"/>
      <c r="DA19" s="90"/>
      <c r="DB19" s="90"/>
      <c r="DC19" s="90"/>
      <c r="DD19" s="90"/>
      <c r="DE19" s="90"/>
      <c r="DF19" s="90"/>
      <c r="DG19" s="90"/>
      <c r="DH19" s="90"/>
      <c r="DI19" s="90"/>
      <c r="DJ19" s="90"/>
      <c r="DK19" s="90"/>
      <c r="DL19" s="90"/>
      <c r="DM19" s="90"/>
      <c r="DN19" s="90"/>
      <c r="DO19" s="90"/>
      <c r="DP19" s="90"/>
      <c r="DQ19" s="90"/>
      <c r="DR19" s="90"/>
      <c r="DS19" s="90"/>
      <c r="DT19" s="90"/>
      <c r="DU19" s="90"/>
      <c r="DV19" s="90"/>
      <c r="DW19" s="90"/>
      <c r="DX19" s="90"/>
      <c r="DY19" s="90"/>
      <c r="DZ19" s="90"/>
      <c r="EA19" s="90"/>
      <c r="EB19" s="90"/>
      <c r="EC19" s="90"/>
      <c r="ED19" s="90"/>
      <c r="EE19" s="90"/>
      <c r="EF19" s="90"/>
      <c r="EG19" s="90"/>
      <c r="EH19" s="90"/>
      <c r="EI19" s="90"/>
      <c r="EJ19" s="90"/>
      <c r="EK19" s="90"/>
      <c r="EL19" s="90"/>
      <c r="EM19" s="90"/>
      <c r="EN19" s="90"/>
      <c r="EO19" s="90"/>
      <c r="EP19" s="90"/>
      <c r="EQ19" s="90"/>
      <c r="ER19" s="90"/>
      <c r="ES19" s="90"/>
      <c r="ET19" s="90"/>
      <c r="EU19" s="90"/>
      <c r="EV19" s="90"/>
      <c r="EW19" s="90"/>
      <c r="EX19" s="90"/>
      <c r="EY19" s="90"/>
      <c r="EZ19" s="90"/>
      <c r="FA19" s="90"/>
      <c r="FB19" s="90"/>
      <c r="FC19" s="90"/>
      <c r="FD19" s="90"/>
      <c r="FE19" s="90"/>
      <c r="FF19" s="90"/>
      <c r="FG19" s="90"/>
      <c r="FH19" s="90"/>
      <c r="FI19" s="90"/>
      <c r="FJ19" s="90"/>
      <c r="FK19" s="90"/>
      <c r="FL19" s="90"/>
      <c r="FM19" s="90"/>
      <c r="FN19" s="90"/>
      <c r="FO19" s="90"/>
      <c r="FP19" s="90"/>
      <c r="FQ19" s="90"/>
      <c r="FR19" s="90"/>
      <c r="FS19" s="90"/>
      <c r="FT19" s="90"/>
      <c r="FU19" s="90"/>
      <c r="FV19" s="90"/>
      <c r="FW19" s="90"/>
      <c r="FX19" s="90"/>
      <c r="FY19" s="90"/>
      <c r="FZ19" s="90"/>
      <c r="GA19" s="90"/>
      <c r="GB19" s="90"/>
      <c r="GC19" s="90"/>
      <c r="GD19" s="90"/>
      <c r="GE19" s="90"/>
      <c r="GF19" s="90"/>
      <c r="GG19" s="90"/>
      <c r="GH19" s="90"/>
      <c r="GI19" s="90"/>
      <c r="GJ19" s="90"/>
      <c r="GK19" s="90"/>
      <c r="GL19" s="90"/>
      <c r="GM19" s="90"/>
      <c r="GN19" s="90"/>
      <c r="GO19" s="90"/>
      <c r="GP19" s="90"/>
      <c r="GQ19" s="90"/>
      <c r="GR19" s="90"/>
      <c r="GS19" s="90"/>
      <c r="GT19" s="90"/>
      <c r="GU19" s="90"/>
      <c r="GV19" s="90"/>
      <c r="GW19" s="90"/>
      <c r="GX19" s="90"/>
      <c r="GY19" s="90"/>
      <c r="GZ19" s="90"/>
      <c r="HA19" s="90"/>
      <c r="HB19" s="90"/>
      <c r="HC19" s="90"/>
      <c r="HD19" s="90"/>
      <c r="HE19" s="90"/>
      <c r="HF19" s="90"/>
      <c r="HG19" s="90"/>
      <c r="HH19" s="90"/>
      <c r="HI19" s="90"/>
      <c r="HJ19" s="90"/>
      <c r="HK19" s="90"/>
      <c r="HL19" s="90"/>
      <c r="HM19" s="90"/>
      <c r="HN19" s="90"/>
      <c r="HO19" s="90"/>
      <c r="HP19" s="90"/>
      <c r="HQ19" s="90"/>
      <c r="HR19" s="90"/>
      <c r="HS19" s="90"/>
      <c r="HT19" s="90"/>
      <c r="HU19" s="90"/>
      <c r="HV19" s="90"/>
      <c r="HW19" s="90"/>
      <c r="HX19" s="90"/>
      <c r="HY19" s="90"/>
      <c r="HZ19" s="90"/>
      <c r="IA19" s="90"/>
      <c r="IB19" s="90"/>
      <c r="IC19" s="90"/>
      <c r="ID19" s="90"/>
      <c r="IE19" s="90"/>
      <c r="IF19" s="90"/>
      <c r="IG19" s="90"/>
      <c r="IH19" s="90"/>
      <c r="II19" s="90"/>
      <c r="IJ19" s="90"/>
      <c r="IK19" s="90"/>
      <c r="IL19" s="90"/>
    </row>
    <row r="20" spans="1:246" ht="18" customHeight="1">
      <c r="A20" s="272"/>
      <c r="B20" s="170" t="s">
        <v>200</v>
      </c>
      <c r="C20" s="39" t="s">
        <v>205</v>
      </c>
      <c r="D20" s="15">
        <v>2003.82</v>
      </c>
      <c r="E20" s="20" t="s">
        <v>439</v>
      </c>
      <c r="F20" s="21"/>
      <c r="G20" s="21"/>
      <c r="H20" s="21"/>
      <c r="I20" s="22">
        <v>0</v>
      </c>
      <c r="J20" s="75">
        <f t="shared" ref="J20:J29" si="1">I20*D20</f>
        <v>0</v>
      </c>
      <c r="L20" s="151"/>
    </row>
    <row r="21" spans="1:246" ht="18" customHeight="1">
      <c r="A21" s="272"/>
      <c r="B21" s="169" t="s">
        <v>201</v>
      </c>
      <c r="C21" s="32" t="s">
        <v>206</v>
      </c>
      <c r="D21" s="15">
        <v>2238.6</v>
      </c>
      <c r="E21" s="16" t="s">
        <v>439</v>
      </c>
      <c r="F21" s="17"/>
      <c r="G21" s="17"/>
      <c r="H21" s="17"/>
      <c r="I21" s="18">
        <v>0</v>
      </c>
      <c r="J21" s="74">
        <f t="shared" si="1"/>
        <v>0</v>
      </c>
      <c r="L21" s="151"/>
    </row>
    <row r="22" spans="1:246" ht="18" customHeight="1">
      <c r="A22" s="272"/>
      <c r="B22" s="170" t="s">
        <v>202</v>
      </c>
      <c r="C22" s="39" t="s">
        <v>203</v>
      </c>
      <c r="D22" s="15">
        <v>152.88</v>
      </c>
      <c r="E22" s="20" t="s">
        <v>439</v>
      </c>
      <c r="F22" s="21"/>
      <c r="G22" s="21"/>
      <c r="H22" s="21"/>
      <c r="I22" s="22">
        <v>0</v>
      </c>
      <c r="J22" s="75">
        <f t="shared" si="1"/>
        <v>0</v>
      </c>
      <c r="L22" s="151"/>
    </row>
    <row r="23" spans="1:246" s="166" customFormat="1" ht="21" customHeight="1">
      <c r="A23" s="272"/>
      <c r="B23" s="121" t="s">
        <v>213</v>
      </c>
      <c r="C23" s="117"/>
      <c r="D23" s="13"/>
      <c r="E23" s="12"/>
      <c r="F23" s="12"/>
      <c r="G23" s="12"/>
      <c r="H23" s="12"/>
      <c r="I23" s="14"/>
      <c r="J23" s="73"/>
      <c r="K23" s="147"/>
      <c r="L23" s="153"/>
      <c r="M23" s="153"/>
      <c r="N23" s="151"/>
      <c r="O23" s="150"/>
      <c r="P23" s="15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90"/>
      <c r="EI23" s="90"/>
      <c r="EJ23" s="90"/>
      <c r="EK23" s="90"/>
      <c r="EL23" s="90"/>
      <c r="EM23" s="90"/>
      <c r="EN23" s="90"/>
      <c r="EO23" s="90"/>
      <c r="EP23" s="90"/>
      <c r="EQ23" s="90"/>
      <c r="ER23" s="90"/>
      <c r="ES23" s="90"/>
      <c r="ET23" s="90"/>
      <c r="EU23" s="90"/>
      <c r="EV23" s="90"/>
      <c r="EW23" s="90"/>
      <c r="EX23" s="90"/>
      <c r="EY23" s="90"/>
      <c r="EZ23" s="90"/>
      <c r="FA23" s="90"/>
      <c r="FB23" s="90"/>
      <c r="FC23" s="90"/>
      <c r="FD23" s="90"/>
      <c r="FE23" s="90"/>
      <c r="FF23" s="90"/>
      <c r="FG23" s="90"/>
      <c r="FH23" s="90"/>
      <c r="FI23" s="90"/>
      <c r="FJ23" s="90"/>
      <c r="FK23" s="90"/>
      <c r="FL23" s="90"/>
      <c r="FM23" s="90"/>
      <c r="FN23" s="90"/>
      <c r="FO23" s="90"/>
      <c r="FP23" s="90"/>
      <c r="FQ23" s="90"/>
      <c r="FR23" s="90"/>
      <c r="FS23" s="90"/>
      <c r="FT23" s="90"/>
      <c r="FU23" s="90"/>
      <c r="FV23" s="90"/>
      <c r="FW23" s="90"/>
      <c r="FX23" s="90"/>
      <c r="FY23" s="90"/>
      <c r="FZ23" s="90"/>
      <c r="GA23" s="90"/>
      <c r="GB23" s="90"/>
      <c r="GC23" s="90"/>
      <c r="GD23" s="90"/>
      <c r="GE23" s="90"/>
      <c r="GF23" s="90"/>
      <c r="GG23" s="90"/>
      <c r="GH23" s="90"/>
      <c r="GI23" s="90"/>
      <c r="GJ23" s="90"/>
      <c r="GK23" s="90"/>
      <c r="GL23" s="90"/>
      <c r="GM23" s="90"/>
      <c r="GN23" s="90"/>
      <c r="GO23" s="90"/>
      <c r="GP23" s="90"/>
      <c r="GQ23" s="90"/>
      <c r="GR23" s="90"/>
      <c r="GS23" s="90"/>
      <c r="GT23" s="90"/>
      <c r="GU23" s="90"/>
      <c r="GV23" s="90"/>
      <c r="GW23" s="90"/>
      <c r="GX23" s="90"/>
      <c r="GY23" s="90"/>
      <c r="GZ23" s="90"/>
      <c r="HA23" s="90"/>
      <c r="HB23" s="90"/>
      <c r="HC23" s="90"/>
      <c r="HD23" s="90"/>
      <c r="HE23" s="90"/>
      <c r="HF23" s="90"/>
      <c r="HG23" s="90"/>
      <c r="HH23" s="90"/>
      <c r="HI23" s="90"/>
      <c r="HJ23" s="90"/>
      <c r="HK23" s="90"/>
      <c r="HL23" s="90"/>
      <c r="HM23" s="90"/>
      <c r="HN23" s="90"/>
      <c r="HO23" s="90"/>
      <c r="HP23" s="90"/>
      <c r="HQ23" s="90"/>
      <c r="HR23" s="90"/>
      <c r="HS23" s="90"/>
      <c r="HT23" s="90"/>
      <c r="HU23" s="90"/>
      <c r="HV23" s="90"/>
      <c r="HW23" s="90"/>
      <c r="HX23" s="90"/>
      <c r="HY23" s="90"/>
      <c r="HZ23" s="90"/>
      <c r="IA23" s="90"/>
      <c r="IB23" s="90"/>
      <c r="IC23" s="90"/>
      <c r="ID23" s="90"/>
      <c r="IE23" s="90"/>
      <c r="IF23" s="90"/>
      <c r="IG23" s="90"/>
      <c r="IH23" s="90"/>
      <c r="II23" s="90"/>
      <c r="IJ23" s="90"/>
      <c r="IK23" s="90"/>
      <c r="IL23" s="90"/>
    </row>
    <row r="24" spans="1:246" ht="18" customHeight="1">
      <c r="A24" s="272"/>
      <c r="B24" s="170" t="s">
        <v>204</v>
      </c>
      <c r="C24" s="39" t="s">
        <v>207</v>
      </c>
      <c r="D24" s="15">
        <v>2380.56</v>
      </c>
      <c r="E24" s="20" t="s">
        <v>439</v>
      </c>
      <c r="F24" s="21"/>
      <c r="G24" s="21"/>
      <c r="H24" s="21"/>
      <c r="I24" s="22">
        <v>0</v>
      </c>
      <c r="J24" s="75">
        <f t="shared" si="1"/>
        <v>0</v>
      </c>
      <c r="L24" s="151"/>
    </row>
    <row r="25" spans="1:246" ht="18" customHeight="1">
      <c r="A25" s="272"/>
      <c r="B25" s="169" t="s">
        <v>202</v>
      </c>
      <c r="C25" s="32" t="s">
        <v>203</v>
      </c>
      <c r="D25" s="15">
        <v>152.88</v>
      </c>
      <c r="E25" s="16" t="s">
        <v>439</v>
      </c>
      <c r="F25" s="23"/>
      <c r="G25" s="23"/>
      <c r="H25" s="23"/>
      <c r="I25" s="18">
        <v>0</v>
      </c>
      <c r="J25" s="74">
        <f t="shared" si="1"/>
        <v>0</v>
      </c>
      <c r="L25" s="151"/>
    </row>
    <row r="26" spans="1:246" s="166" customFormat="1" ht="21" customHeight="1">
      <c r="A26" s="272"/>
      <c r="B26" s="121" t="s">
        <v>214</v>
      </c>
      <c r="C26" s="117"/>
      <c r="D26" s="13"/>
      <c r="E26" s="12"/>
      <c r="F26" s="12"/>
      <c r="G26" s="12"/>
      <c r="H26" s="12"/>
      <c r="I26" s="14"/>
      <c r="J26" s="73"/>
      <c r="K26" s="147"/>
      <c r="L26" s="153"/>
      <c r="M26" s="153"/>
      <c r="N26" s="151"/>
      <c r="O26" s="150"/>
      <c r="P26" s="15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90"/>
      <c r="BB26" s="90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  <c r="CQ26" s="90"/>
      <c r="CR26" s="90"/>
      <c r="CS26" s="90"/>
      <c r="CT26" s="90"/>
      <c r="CU26" s="90"/>
      <c r="CV26" s="90"/>
      <c r="CW26" s="90"/>
      <c r="CX26" s="90"/>
      <c r="CY26" s="90"/>
      <c r="CZ26" s="90"/>
      <c r="DA26" s="90"/>
      <c r="DB26" s="90"/>
      <c r="DC26" s="90"/>
      <c r="DD26" s="90"/>
      <c r="DE26" s="90"/>
      <c r="DF26" s="90"/>
      <c r="DG26" s="90"/>
      <c r="DH26" s="90"/>
      <c r="DI26" s="90"/>
      <c r="DJ26" s="90"/>
      <c r="DK26" s="90"/>
      <c r="DL26" s="90"/>
      <c r="DM26" s="90"/>
      <c r="DN26" s="90"/>
      <c r="DO26" s="90"/>
      <c r="DP26" s="90"/>
      <c r="DQ26" s="90"/>
      <c r="DR26" s="90"/>
      <c r="DS26" s="90"/>
      <c r="DT26" s="90"/>
      <c r="DU26" s="90"/>
      <c r="DV26" s="90"/>
      <c r="DW26" s="90"/>
      <c r="DX26" s="90"/>
      <c r="DY26" s="90"/>
      <c r="DZ26" s="90"/>
      <c r="EA26" s="90"/>
      <c r="EB26" s="90"/>
      <c r="EC26" s="90"/>
      <c r="ED26" s="90"/>
      <c r="EE26" s="90"/>
      <c r="EF26" s="90"/>
      <c r="EG26" s="90"/>
      <c r="EH26" s="90"/>
      <c r="EI26" s="90"/>
      <c r="EJ26" s="90"/>
      <c r="EK26" s="90"/>
      <c r="EL26" s="90"/>
      <c r="EM26" s="90"/>
      <c r="EN26" s="90"/>
      <c r="EO26" s="90"/>
      <c r="EP26" s="90"/>
      <c r="EQ26" s="90"/>
      <c r="ER26" s="90"/>
      <c r="ES26" s="90"/>
      <c r="ET26" s="90"/>
      <c r="EU26" s="90"/>
      <c r="EV26" s="90"/>
      <c r="EW26" s="90"/>
      <c r="EX26" s="90"/>
      <c r="EY26" s="90"/>
      <c r="EZ26" s="90"/>
      <c r="FA26" s="90"/>
      <c r="FB26" s="90"/>
      <c r="FC26" s="90"/>
      <c r="FD26" s="90"/>
      <c r="FE26" s="90"/>
      <c r="FF26" s="90"/>
      <c r="FG26" s="90"/>
      <c r="FH26" s="90"/>
      <c r="FI26" s="90"/>
      <c r="FJ26" s="90"/>
      <c r="FK26" s="90"/>
      <c r="FL26" s="90"/>
      <c r="FM26" s="90"/>
      <c r="FN26" s="90"/>
      <c r="FO26" s="90"/>
      <c r="FP26" s="90"/>
      <c r="FQ26" s="90"/>
      <c r="FR26" s="90"/>
      <c r="FS26" s="90"/>
      <c r="FT26" s="90"/>
      <c r="FU26" s="90"/>
      <c r="FV26" s="90"/>
      <c r="FW26" s="90"/>
      <c r="FX26" s="90"/>
      <c r="FY26" s="90"/>
      <c r="FZ26" s="90"/>
      <c r="GA26" s="90"/>
      <c r="GB26" s="90"/>
      <c r="GC26" s="90"/>
      <c r="GD26" s="90"/>
      <c r="GE26" s="90"/>
      <c r="GF26" s="90"/>
      <c r="GG26" s="90"/>
      <c r="GH26" s="90"/>
      <c r="GI26" s="90"/>
      <c r="GJ26" s="90"/>
      <c r="GK26" s="90"/>
      <c r="GL26" s="90"/>
      <c r="GM26" s="90"/>
      <c r="GN26" s="90"/>
      <c r="GO26" s="90"/>
      <c r="GP26" s="90"/>
      <c r="GQ26" s="90"/>
      <c r="GR26" s="90"/>
      <c r="GS26" s="90"/>
      <c r="GT26" s="90"/>
      <c r="GU26" s="90"/>
      <c r="GV26" s="90"/>
      <c r="GW26" s="90"/>
      <c r="GX26" s="90"/>
      <c r="GY26" s="90"/>
      <c r="GZ26" s="90"/>
      <c r="HA26" s="90"/>
      <c r="HB26" s="90"/>
      <c r="HC26" s="90"/>
      <c r="HD26" s="90"/>
      <c r="HE26" s="90"/>
      <c r="HF26" s="90"/>
      <c r="HG26" s="90"/>
      <c r="HH26" s="90"/>
      <c r="HI26" s="90"/>
      <c r="HJ26" s="90"/>
      <c r="HK26" s="90"/>
      <c r="HL26" s="90"/>
      <c r="HM26" s="90"/>
      <c r="HN26" s="90"/>
      <c r="HO26" s="90"/>
      <c r="HP26" s="90"/>
      <c r="HQ26" s="90"/>
      <c r="HR26" s="90"/>
      <c r="HS26" s="90"/>
      <c r="HT26" s="90"/>
      <c r="HU26" s="90"/>
      <c r="HV26" s="90"/>
      <c r="HW26" s="90"/>
      <c r="HX26" s="90"/>
      <c r="HY26" s="90"/>
      <c r="HZ26" s="90"/>
      <c r="IA26" s="90"/>
      <c r="IB26" s="90"/>
      <c r="IC26" s="90"/>
      <c r="ID26" s="90"/>
      <c r="IE26" s="90"/>
      <c r="IF26" s="90"/>
      <c r="IG26" s="90"/>
      <c r="IH26" s="90"/>
      <c r="II26" s="90"/>
      <c r="IJ26" s="90"/>
      <c r="IK26" s="90"/>
      <c r="IL26" s="90"/>
    </row>
    <row r="27" spans="1:246" ht="18" customHeight="1">
      <c r="A27" s="272"/>
      <c r="B27" s="169" t="s">
        <v>208</v>
      </c>
      <c r="C27" s="32" t="s">
        <v>216</v>
      </c>
      <c r="D27" s="15">
        <v>1125.75</v>
      </c>
      <c r="E27" s="16" t="s">
        <v>439</v>
      </c>
      <c r="F27" s="17"/>
      <c r="G27" s="17"/>
      <c r="H27" s="17"/>
      <c r="I27" s="18">
        <v>0</v>
      </c>
      <c r="J27" s="74">
        <f>I27*D27</f>
        <v>0</v>
      </c>
      <c r="L27" s="151"/>
    </row>
    <row r="28" spans="1:246" ht="18" customHeight="1">
      <c r="A28" s="272"/>
      <c r="B28" s="170" t="s">
        <v>209</v>
      </c>
      <c r="C28" s="39" t="s">
        <v>215</v>
      </c>
      <c r="D28" s="15">
        <v>1517.93</v>
      </c>
      <c r="E28" s="20" t="s">
        <v>439</v>
      </c>
      <c r="F28" s="21"/>
      <c r="G28" s="21"/>
      <c r="H28" s="21"/>
      <c r="I28" s="22">
        <v>0</v>
      </c>
      <c r="J28" s="75">
        <f>I28*D28</f>
        <v>0</v>
      </c>
      <c r="L28" s="151"/>
    </row>
    <row r="29" spans="1:246" ht="18" customHeight="1">
      <c r="A29" s="272"/>
      <c r="B29" s="169" t="s">
        <v>217</v>
      </c>
      <c r="C29" s="32" t="s">
        <v>384</v>
      </c>
      <c r="D29" s="15">
        <v>322.14</v>
      </c>
      <c r="E29" s="16" t="s">
        <v>439</v>
      </c>
      <c r="F29" s="17"/>
      <c r="G29" s="17"/>
      <c r="H29" s="17"/>
      <c r="I29" s="18">
        <v>0</v>
      </c>
      <c r="J29" s="74">
        <f t="shared" si="1"/>
        <v>0</v>
      </c>
      <c r="L29" s="151"/>
    </row>
    <row r="30" spans="1:246" s="166" customFormat="1" ht="21" customHeight="1">
      <c r="A30" s="141"/>
      <c r="B30" s="121" t="s">
        <v>389</v>
      </c>
      <c r="C30" s="117"/>
      <c r="D30" s="13"/>
      <c r="E30" s="12"/>
      <c r="F30" s="12"/>
      <c r="G30" s="12"/>
      <c r="H30" s="12"/>
      <c r="I30" s="14"/>
      <c r="J30" s="73"/>
      <c r="K30" s="147"/>
      <c r="L30" s="153"/>
      <c r="M30" s="153"/>
      <c r="N30" s="151"/>
      <c r="O30" s="150"/>
      <c r="P30" s="15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  <c r="BA30" s="90"/>
      <c r="BB30" s="90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  <c r="CQ30" s="90"/>
      <c r="CR30" s="90"/>
      <c r="CS30" s="90"/>
      <c r="CT30" s="90"/>
      <c r="CU30" s="90"/>
      <c r="CV30" s="90"/>
      <c r="CW30" s="90"/>
      <c r="CX30" s="90"/>
      <c r="CY30" s="90"/>
      <c r="CZ30" s="90"/>
      <c r="DA30" s="90"/>
      <c r="DB30" s="90"/>
      <c r="DC30" s="90"/>
      <c r="DD30" s="90"/>
      <c r="DE30" s="90"/>
      <c r="DF30" s="90"/>
      <c r="DG30" s="90"/>
      <c r="DH30" s="90"/>
      <c r="DI30" s="90"/>
      <c r="DJ30" s="90"/>
      <c r="DK30" s="90"/>
      <c r="DL30" s="90"/>
      <c r="DM30" s="90"/>
      <c r="DN30" s="90"/>
      <c r="DO30" s="90"/>
      <c r="DP30" s="90"/>
      <c r="DQ30" s="90"/>
      <c r="DR30" s="90"/>
      <c r="DS30" s="90"/>
      <c r="DT30" s="90"/>
      <c r="DU30" s="90"/>
      <c r="DV30" s="90"/>
      <c r="DW30" s="90"/>
      <c r="DX30" s="90"/>
      <c r="DY30" s="90"/>
      <c r="DZ30" s="90"/>
      <c r="EA30" s="90"/>
      <c r="EB30" s="90"/>
      <c r="EC30" s="90"/>
      <c r="ED30" s="90"/>
      <c r="EE30" s="90"/>
      <c r="EF30" s="90"/>
      <c r="EG30" s="90"/>
      <c r="EH30" s="90"/>
      <c r="EI30" s="90"/>
      <c r="EJ30" s="90"/>
      <c r="EK30" s="90"/>
      <c r="EL30" s="90"/>
      <c r="EM30" s="90"/>
      <c r="EN30" s="90"/>
      <c r="EO30" s="90"/>
      <c r="EP30" s="90"/>
      <c r="EQ30" s="90"/>
      <c r="ER30" s="90"/>
      <c r="ES30" s="90"/>
      <c r="ET30" s="90"/>
      <c r="EU30" s="90"/>
      <c r="EV30" s="90"/>
      <c r="EW30" s="90"/>
      <c r="EX30" s="90"/>
      <c r="EY30" s="90"/>
      <c r="EZ30" s="90"/>
      <c r="FA30" s="90"/>
      <c r="FB30" s="90"/>
      <c r="FC30" s="90"/>
      <c r="FD30" s="90"/>
      <c r="FE30" s="90"/>
      <c r="FF30" s="90"/>
      <c r="FG30" s="90"/>
      <c r="FH30" s="90"/>
      <c r="FI30" s="90"/>
      <c r="FJ30" s="90"/>
      <c r="FK30" s="90"/>
      <c r="FL30" s="90"/>
      <c r="FM30" s="90"/>
      <c r="FN30" s="90"/>
      <c r="FO30" s="90"/>
      <c r="FP30" s="90"/>
      <c r="FQ30" s="90"/>
      <c r="FR30" s="90"/>
      <c r="FS30" s="90"/>
      <c r="FT30" s="90"/>
      <c r="FU30" s="90"/>
      <c r="FV30" s="90"/>
      <c r="FW30" s="90"/>
      <c r="FX30" s="90"/>
      <c r="FY30" s="90"/>
      <c r="FZ30" s="90"/>
      <c r="GA30" s="90"/>
      <c r="GB30" s="90"/>
      <c r="GC30" s="90"/>
      <c r="GD30" s="90"/>
      <c r="GE30" s="90"/>
      <c r="GF30" s="90"/>
      <c r="GG30" s="90"/>
      <c r="GH30" s="90"/>
      <c r="GI30" s="90"/>
      <c r="GJ30" s="90"/>
      <c r="GK30" s="90"/>
      <c r="GL30" s="90"/>
      <c r="GM30" s="90"/>
      <c r="GN30" s="90"/>
      <c r="GO30" s="90"/>
      <c r="GP30" s="90"/>
      <c r="GQ30" s="90"/>
      <c r="GR30" s="90"/>
      <c r="GS30" s="90"/>
      <c r="GT30" s="90"/>
      <c r="GU30" s="90"/>
      <c r="GV30" s="90"/>
      <c r="GW30" s="90"/>
      <c r="GX30" s="90"/>
      <c r="GY30" s="90"/>
      <c r="GZ30" s="90"/>
      <c r="HA30" s="90"/>
      <c r="HB30" s="90"/>
      <c r="HC30" s="90"/>
      <c r="HD30" s="90"/>
      <c r="HE30" s="90"/>
      <c r="HF30" s="90"/>
      <c r="HG30" s="90"/>
      <c r="HH30" s="90"/>
      <c r="HI30" s="90"/>
      <c r="HJ30" s="90"/>
      <c r="HK30" s="90"/>
      <c r="HL30" s="90"/>
      <c r="HM30" s="90"/>
      <c r="HN30" s="90"/>
      <c r="HO30" s="90"/>
      <c r="HP30" s="90"/>
      <c r="HQ30" s="90"/>
      <c r="HR30" s="90"/>
      <c r="HS30" s="90"/>
      <c r="HT30" s="90"/>
      <c r="HU30" s="90"/>
      <c r="HV30" s="90"/>
      <c r="HW30" s="90"/>
      <c r="HX30" s="90"/>
      <c r="HY30" s="90"/>
      <c r="HZ30" s="90"/>
      <c r="IA30" s="90"/>
      <c r="IB30" s="90"/>
      <c r="IC30" s="90"/>
      <c r="ID30" s="90"/>
      <c r="IE30" s="90"/>
      <c r="IF30" s="90"/>
      <c r="IG30" s="90"/>
      <c r="IH30" s="90"/>
      <c r="II30" s="90"/>
      <c r="IJ30" s="90"/>
      <c r="IK30" s="90"/>
      <c r="IL30" s="90"/>
    </row>
    <row r="31" spans="1:246" ht="18" customHeight="1">
      <c r="A31" s="275" t="s">
        <v>749</v>
      </c>
      <c r="B31" s="169" t="s">
        <v>385</v>
      </c>
      <c r="C31" s="32" t="s">
        <v>386</v>
      </c>
      <c r="D31" s="15">
        <v>198.1</v>
      </c>
      <c r="E31" s="16" t="s">
        <v>439</v>
      </c>
      <c r="F31" s="17"/>
      <c r="G31" s="17"/>
      <c r="H31" s="17"/>
      <c r="I31" s="18">
        <v>0</v>
      </c>
      <c r="J31" s="74">
        <f>I31*D31</f>
        <v>0</v>
      </c>
      <c r="L31" s="151"/>
    </row>
    <row r="32" spans="1:246" ht="18" customHeight="1">
      <c r="A32" s="275"/>
      <c r="B32" s="170" t="s">
        <v>387</v>
      </c>
      <c r="C32" s="39" t="s">
        <v>388</v>
      </c>
      <c r="D32" s="15">
        <v>198.1</v>
      </c>
      <c r="E32" s="20" t="s">
        <v>439</v>
      </c>
      <c r="F32" s="21"/>
      <c r="G32" s="21"/>
      <c r="H32" s="21"/>
      <c r="I32" s="22">
        <v>0</v>
      </c>
      <c r="J32" s="75">
        <f>I32*D32</f>
        <v>0</v>
      </c>
      <c r="L32" s="151"/>
    </row>
    <row r="33" spans="1:14" ht="21" customHeight="1">
      <c r="A33" s="141"/>
      <c r="B33" s="121" t="s">
        <v>524</v>
      </c>
      <c r="C33" s="171"/>
      <c r="D33" s="46"/>
      <c r="E33" s="45"/>
      <c r="F33" s="45"/>
      <c r="G33" s="45"/>
      <c r="H33" s="45"/>
      <c r="I33" s="47"/>
      <c r="J33" s="175"/>
      <c r="K33" s="176"/>
      <c r="L33" s="153"/>
      <c r="M33" s="153"/>
      <c r="N33" s="151"/>
    </row>
    <row r="34" spans="1:14" ht="18" customHeight="1">
      <c r="A34" s="276" t="s">
        <v>750</v>
      </c>
      <c r="B34" s="170" t="s">
        <v>624</v>
      </c>
      <c r="C34" s="39" t="s">
        <v>672</v>
      </c>
      <c r="D34" s="15">
        <v>1216.8</v>
      </c>
      <c r="E34" s="20" t="s">
        <v>439</v>
      </c>
      <c r="F34" s="25">
        <v>2</v>
      </c>
      <c r="G34" s="25">
        <v>0</v>
      </c>
      <c r="H34" s="25">
        <v>1</v>
      </c>
      <c r="I34" s="22">
        <v>0</v>
      </c>
      <c r="J34" s="75">
        <f t="shared" ref="J34:J57" si="2">I34*D34</f>
        <v>0</v>
      </c>
      <c r="L34" s="151">
        <f t="shared" ref="L34:L81" si="3">I34*F34</f>
        <v>0</v>
      </c>
      <c r="M34" s="154">
        <f t="shared" ref="M34:M81" si="4">G34*I34</f>
        <v>0</v>
      </c>
      <c r="N34" s="154">
        <f t="shared" ref="N34:N81" si="5">H34*I34</f>
        <v>0</v>
      </c>
    </row>
    <row r="35" spans="1:14" ht="18" customHeight="1">
      <c r="A35" s="276"/>
      <c r="B35" s="169" t="s">
        <v>625</v>
      </c>
      <c r="C35" s="62" t="s">
        <v>673</v>
      </c>
      <c r="D35" s="15">
        <v>1778.4</v>
      </c>
      <c r="E35" s="16" t="s">
        <v>439</v>
      </c>
      <c r="F35" s="26">
        <v>4</v>
      </c>
      <c r="G35" s="26">
        <v>0</v>
      </c>
      <c r="H35" s="26">
        <v>2</v>
      </c>
      <c r="I35" s="18">
        <v>0</v>
      </c>
      <c r="J35" s="74">
        <f t="shared" si="2"/>
        <v>0</v>
      </c>
      <c r="L35" s="151">
        <f t="shared" si="3"/>
        <v>0</v>
      </c>
      <c r="M35" s="154">
        <f t="shared" si="4"/>
        <v>0</v>
      </c>
      <c r="N35" s="154">
        <f t="shared" si="5"/>
        <v>0</v>
      </c>
    </row>
    <row r="36" spans="1:14" ht="18" customHeight="1">
      <c r="A36" s="276"/>
      <c r="B36" s="170" t="s">
        <v>626</v>
      </c>
      <c r="C36" s="39" t="s">
        <v>674</v>
      </c>
      <c r="D36" s="15">
        <v>2340</v>
      </c>
      <c r="E36" s="20" t="s">
        <v>439</v>
      </c>
      <c r="F36" s="25">
        <v>6</v>
      </c>
      <c r="G36" s="25">
        <v>0</v>
      </c>
      <c r="H36" s="25">
        <v>3</v>
      </c>
      <c r="I36" s="22">
        <v>0</v>
      </c>
      <c r="J36" s="75">
        <f t="shared" si="2"/>
        <v>0</v>
      </c>
      <c r="L36" s="151">
        <f t="shared" si="3"/>
        <v>0</v>
      </c>
      <c r="M36" s="154">
        <f t="shared" si="4"/>
        <v>0</v>
      </c>
      <c r="N36" s="154">
        <f t="shared" si="5"/>
        <v>0</v>
      </c>
    </row>
    <row r="37" spans="1:14" ht="18" customHeight="1">
      <c r="A37" s="276"/>
      <c r="B37" s="169" t="s">
        <v>627</v>
      </c>
      <c r="C37" s="32" t="s">
        <v>675</v>
      </c>
      <c r="D37" s="15">
        <v>2901.6</v>
      </c>
      <c r="E37" s="16" t="s">
        <v>439</v>
      </c>
      <c r="F37" s="26">
        <v>8</v>
      </c>
      <c r="G37" s="26">
        <v>0</v>
      </c>
      <c r="H37" s="26">
        <v>4</v>
      </c>
      <c r="I37" s="18">
        <v>0</v>
      </c>
      <c r="J37" s="74">
        <f t="shared" si="2"/>
        <v>0</v>
      </c>
      <c r="L37" s="151">
        <f t="shared" si="3"/>
        <v>0</v>
      </c>
      <c r="M37" s="154">
        <f t="shared" si="4"/>
        <v>0</v>
      </c>
      <c r="N37" s="154">
        <f t="shared" si="5"/>
        <v>0</v>
      </c>
    </row>
    <row r="38" spans="1:14" ht="18" customHeight="1">
      <c r="A38" s="276"/>
      <c r="B38" s="170" t="s">
        <v>628</v>
      </c>
      <c r="C38" s="39" t="s">
        <v>676</v>
      </c>
      <c r="D38" s="15">
        <v>1362.4</v>
      </c>
      <c r="E38" s="20" t="s">
        <v>439</v>
      </c>
      <c r="F38" s="25">
        <v>2</v>
      </c>
      <c r="G38" s="25">
        <v>1</v>
      </c>
      <c r="H38" s="25">
        <v>0</v>
      </c>
      <c r="I38" s="22">
        <v>0</v>
      </c>
      <c r="J38" s="75">
        <f t="shared" si="2"/>
        <v>0</v>
      </c>
      <c r="L38" s="151">
        <f t="shared" si="3"/>
        <v>0</v>
      </c>
      <c r="M38" s="154">
        <f t="shared" si="4"/>
        <v>0</v>
      </c>
      <c r="N38" s="154">
        <f t="shared" si="5"/>
        <v>0</v>
      </c>
    </row>
    <row r="39" spans="1:14" ht="18" customHeight="1">
      <c r="A39" s="276"/>
      <c r="B39" s="169" t="s">
        <v>629</v>
      </c>
      <c r="C39" s="32" t="s">
        <v>677</v>
      </c>
      <c r="D39" s="15">
        <v>1924</v>
      </c>
      <c r="E39" s="16" t="s">
        <v>439</v>
      </c>
      <c r="F39" s="26">
        <v>4</v>
      </c>
      <c r="G39" s="26">
        <v>1</v>
      </c>
      <c r="H39" s="26">
        <v>1</v>
      </c>
      <c r="I39" s="18">
        <v>0</v>
      </c>
      <c r="J39" s="74">
        <f t="shared" si="2"/>
        <v>0</v>
      </c>
      <c r="L39" s="151">
        <f t="shared" si="3"/>
        <v>0</v>
      </c>
      <c r="M39" s="154">
        <f t="shared" si="4"/>
        <v>0</v>
      </c>
      <c r="N39" s="154">
        <f t="shared" si="5"/>
        <v>0</v>
      </c>
    </row>
    <row r="40" spans="1:14" ht="18" customHeight="1">
      <c r="A40" s="276"/>
      <c r="B40" s="170" t="s">
        <v>630</v>
      </c>
      <c r="C40" s="39" t="s">
        <v>678</v>
      </c>
      <c r="D40" s="15">
        <v>2485.6</v>
      </c>
      <c r="E40" s="20" t="s">
        <v>439</v>
      </c>
      <c r="F40" s="25">
        <v>6</v>
      </c>
      <c r="G40" s="25">
        <v>1</v>
      </c>
      <c r="H40" s="25">
        <v>2</v>
      </c>
      <c r="I40" s="22">
        <v>0</v>
      </c>
      <c r="J40" s="75">
        <f t="shared" si="2"/>
        <v>0</v>
      </c>
      <c r="L40" s="151">
        <f t="shared" si="3"/>
        <v>0</v>
      </c>
      <c r="M40" s="154">
        <f t="shared" si="4"/>
        <v>0</v>
      </c>
      <c r="N40" s="154">
        <f t="shared" si="5"/>
        <v>0</v>
      </c>
    </row>
    <row r="41" spans="1:14" ht="18" customHeight="1">
      <c r="A41" s="276"/>
      <c r="B41" s="169" t="s">
        <v>631</v>
      </c>
      <c r="C41" s="32" t="s">
        <v>679</v>
      </c>
      <c r="D41" s="15">
        <v>3047.2</v>
      </c>
      <c r="E41" s="16" t="s">
        <v>439</v>
      </c>
      <c r="F41" s="26">
        <v>8</v>
      </c>
      <c r="G41" s="26">
        <v>1</v>
      </c>
      <c r="H41" s="26">
        <v>3</v>
      </c>
      <c r="I41" s="18">
        <v>0</v>
      </c>
      <c r="J41" s="74">
        <f t="shared" si="2"/>
        <v>0</v>
      </c>
      <c r="L41" s="151">
        <f t="shared" si="3"/>
        <v>0</v>
      </c>
      <c r="M41" s="154">
        <f t="shared" si="4"/>
        <v>0</v>
      </c>
      <c r="N41" s="154">
        <f t="shared" si="5"/>
        <v>0</v>
      </c>
    </row>
    <row r="42" spans="1:14" ht="18" customHeight="1">
      <c r="A42" s="276"/>
      <c r="B42" s="170" t="s">
        <v>632</v>
      </c>
      <c r="C42" s="39" t="s">
        <v>680</v>
      </c>
      <c r="D42" s="15">
        <v>1216.8</v>
      </c>
      <c r="E42" s="20" t="s">
        <v>439</v>
      </c>
      <c r="F42" s="25">
        <v>2</v>
      </c>
      <c r="G42" s="25">
        <v>0</v>
      </c>
      <c r="H42" s="25">
        <v>1</v>
      </c>
      <c r="I42" s="22">
        <v>0</v>
      </c>
      <c r="J42" s="75">
        <f t="shared" si="2"/>
        <v>0</v>
      </c>
      <c r="L42" s="151">
        <f t="shared" si="3"/>
        <v>0</v>
      </c>
      <c r="M42" s="154">
        <f t="shared" si="4"/>
        <v>0</v>
      </c>
      <c r="N42" s="154">
        <f t="shared" si="5"/>
        <v>0</v>
      </c>
    </row>
    <row r="43" spans="1:14" ht="18" customHeight="1">
      <c r="A43" s="276"/>
      <c r="B43" s="169" t="s">
        <v>633</v>
      </c>
      <c r="C43" s="32" t="s">
        <v>681</v>
      </c>
      <c r="D43" s="15">
        <v>1924</v>
      </c>
      <c r="E43" s="16" t="s">
        <v>439</v>
      </c>
      <c r="F43" s="26">
        <v>4</v>
      </c>
      <c r="G43" s="26">
        <v>1</v>
      </c>
      <c r="H43" s="26">
        <v>1</v>
      </c>
      <c r="I43" s="18">
        <v>0</v>
      </c>
      <c r="J43" s="74">
        <f t="shared" si="2"/>
        <v>0</v>
      </c>
      <c r="L43" s="151">
        <f t="shared" si="3"/>
        <v>0</v>
      </c>
      <c r="M43" s="154">
        <f t="shared" si="4"/>
        <v>0</v>
      </c>
      <c r="N43" s="154">
        <f t="shared" si="5"/>
        <v>0</v>
      </c>
    </row>
    <row r="44" spans="1:14" ht="18" customHeight="1">
      <c r="A44" s="276"/>
      <c r="B44" s="170" t="s">
        <v>634</v>
      </c>
      <c r="C44" s="39" t="s">
        <v>682</v>
      </c>
      <c r="D44" s="15">
        <v>2069.6</v>
      </c>
      <c r="E44" s="20" t="s">
        <v>439</v>
      </c>
      <c r="F44" s="25">
        <v>4</v>
      </c>
      <c r="G44" s="25">
        <v>2</v>
      </c>
      <c r="H44" s="25">
        <v>0</v>
      </c>
      <c r="I44" s="22">
        <v>0</v>
      </c>
      <c r="J44" s="75">
        <f t="shared" si="2"/>
        <v>0</v>
      </c>
      <c r="L44" s="151">
        <f t="shared" si="3"/>
        <v>0</v>
      </c>
      <c r="M44" s="154">
        <f t="shared" si="4"/>
        <v>0</v>
      </c>
      <c r="N44" s="154">
        <f t="shared" si="5"/>
        <v>0</v>
      </c>
    </row>
    <row r="45" spans="1:14" ht="18" customHeight="1">
      <c r="A45" s="276"/>
      <c r="B45" s="169" t="s">
        <v>635</v>
      </c>
      <c r="C45" s="32" t="s">
        <v>683</v>
      </c>
      <c r="D45" s="15">
        <v>2631.2</v>
      </c>
      <c r="E45" s="16" t="s">
        <v>439</v>
      </c>
      <c r="F45" s="26">
        <v>6</v>
      </c>
      <c r="G45" s="26">
        <v>2</v>
      </c>
      <c r="H45" s="26">
        <v>1</v>
      </c>
      <c r="I45" s="18">
        <v>0</v>
      </c>
      <c r="J45" s="74">
        <f t="shared" si="2"/>
        <v>0</v>
      </c>
      <c r="L45" s="151">
        <f t="shared" si="3"/>
        <v>0</v>
      </c>
      <c r="M45" s="154">
        <f t="shared" si="4"/>
        <v>0</v>
      </c>
      <c r="N45" s="154">
        <f t="shared" si="5"/>
        <v>0</v>
      </c>
    </row>
    <row r="46" spans="1:14" ht="18" customHeight="1">
      <c r="A46" s="276"/>
      <c r="B46" s="170" t="s">
        <v>636</v>
      </c>
      <c r="C46" s="39" t="s">
        <v>684</v>
      </c>
      <c r="D46" s="15">
        <v>3192.8</v>
      </c>
      <c r="E46" s="20" t="s">
        <v>439</v>
      </c>
      <c r="F46" s="25">
        <v>8</v>
      </c>
      <c r="G46" s="25">
        <v>2</v>
      </c>
      <c r="H46" s="25">
        <v>2</v>
      </c>
      <c r="I46" s="22">
        <v>0</v>
      </c>
      <c r="J46" s="75">
        <f t="shared" si="2"/>
        <v>0</v>
      </c>
      <c r="L46" s="151">
        <f t="shared" si="3"/>
        <v>0</v>
      </c>
      <c r="M46" s="154">
        <f t="shared" si="4"/>
        <v>0</v>
      </c>
      <c r="N46" s="154">
        <f t="shared" si="5"/>
        <v>0</v>
      </c>
    </row>
    <row r="47" spans="1:14" ht="18" customHeight="1">
      <c r="A47" s="276"/>
      <c r="B47" s="169" t="s">
        <v>637</v>
      </c>
      <c r="C47" s="32" t="s">
        <v>685</v>
      </c>
      <c r="D47" s="15">
        <v>1778.4</v>
      </c>
      <c r="E47" s="16" t="s">
        <v>439</v>
      </c>
      <c r="F47" s="26">
        <v>4</v>
      </c>
      <c r="G47" s="26">
        <v>0</v>
      </c>
      <c r="H47" s="26">
        <v>2</v>
      </c>
      <c r="I47" s="18">
        <v>0</v>
      </c>
      <c r="J47" s="74">
        <f t="shared" si="2"/>
        <v>0</v>
      </c>
      <c r="L47" s="151">
        <f t="shared" si="3"/>
        <v>0</v>
      </c>
      <c r="M47" s="154">
        <f t="shared" si="4"/>
        <v>0</v>
      </c>
      <c r="N47" s="154">
        <f t="shared" si="5"/>
        <v>0</v>
      </c>
    </row>
    <row r="48" spans="1:14" ht="18" customHeight="1">
      <c r="A48" s="276"/>
      <c r="B48" s="170" t="s">
        <v>638</v>
      </c>
      <c r="C48" s="39" t="s">
        <v>686</v>
      </c>
      <c r="D48" s="15">
        <v>2485.6</v>
      </c>
      <c r="E48" s="20" t="s">
        <v>439</v>
      </c>
      <c r="F48" s="25">
        <v>6</v>
      </c>
      <c r="G48" s="25">
        <v>1</v>
      </c>
      <c r="H48" s="25">
        <v>2</v>
      </c>
      <c r="I48" s="22">
        <v>0</v>
      </c>
      <c r="J48" s="75">
        <f t="shared" si="2"/>
        <v>0</v>
      </c>
      <c r="L48" s="151">
        <f t="shared" si="3"/>
        <v>0</v>
      </c>
      <c r="M48" s="154">
        <f t="shared" si="4"/>
        <v>0</v>
      </c>
      <c r="N48" s="154">
        <f t="shared" si="5"/>
        <v>0</v>
      </c>
    </row>
    <row r="49" spans="1:246" ht="18" customHeight="1">
      <c r="A49" s="276"/>
      <c r="B49" s="169" t="s">
        <v>639</v>
      </c>
      <c r="C49" s="32" t="s">
        <v>687</v>
      </c>
      <c r="D49" s="15">
        <v>2631.2</v>
      </c>
      <c r="E49" s="16" t="s">
        <v>439</v>
      </c>
      <c r="F49" s="26">
        <v>6</v>
      </c>
      <c r="G49" s="26">
        <v>2</v>
      </c>
      <c r="H49" s="26">
        <v>1</v>
      </c>
      <c r="I49" s="18">
        <v>0</v>
      </c>
      <c r="J49" s="74">
        <f t="shared" si="2"/>
        <v>0</v>
      </c>
      <c r="L49" s="151">
        <f t="shared" si="3"/>
        <v>0</v>
      </c>
      <c r="M49" s="154">
        <f t="shared" si="4"/>
        <v>0</v>
      </c>
      <c r="N49" s="154">
        <f t="shared" si="5"/>
        <v>0</v>
      </c>
    </row>
    <row r="50" spans="1:246" ht="18" customHeight="1">
      <c r="A50" s="276"/>
      <c r="B50" s="170" t="s">
        <v>640</v>
      </c>
      <c r="C50" s="39" t="s">
        <v>688</v>
      </c>
      <c r="D50" s="15">
        <v>2776.8</v>
      </c>
      <c r="E50" s="20" t="s">
        <v>439</v>
      </c>
      <c r="F50" s="25">
        <v>6</v>
      </c>
      <c r="G50" s="25">
        <v>3</v>
      </c>
      <c r="H50" s="25">
        <v>0</v>
      </c>
      <c r="I50" s="22">
        <v>0</v>
      </c>
      <c r="J50" s="75">
        <f t="shared" si="2"/>
        <v>0</v>
      </c>
      <c r="L50" s="151">
        <f t="shared" si="3"/>
        <v>0</v>
      </c>
      <c r="M50" s="154">
        <f t="shared" si="4"/>
        <v>0</v>
      </c>
      <c r="N50" s="154">
        <f t="shared" si="5"/>
        <v>0</v>
      </c>
    </row>
    <row r="51" spans="1:246" ht="18" customHeight="1">
      <c r="A51" s="276"/>
      <c r="B51" s="169" t="s">
        <v>641</v>
      </c>
      <c r="C51" s="32" t="s">
        <v>684</v>
      </c>
      <c r="D51" s="15">
        <v>3338.4</v>
      </c>
      <c r="E51" s="16" t="s">
        <v>439</v>
      </c>
      <c r="F51" s="26">
        <v>8</v>
      </c>
      <c r="G51" s="26">
        <v>3</v>
      </c>
      <c r="H51" s="26">
        <v>1</v>
      </c>
      <c r="I51" s="18">
        <v>0</v>
      </c>
      <c r="J51" s="74">
        <f t="shared" si="2"/>
        <v>0</v>
      </c>
      <c r="L51" s="151">
        <f t="shared" si="3"/>
        <v>0</v>
      </c>
      <c r="M51" s="154">
        <f t="shared" si="4"/>
        <v>0</v>
      </c>
      <c r="N51" s="154">
        <f t="shared" si="5"/>
        <v>0</v>
      </c>
    </row>
    <row r="52" spans="1:246" ht="18" customHeight="1">
      <c r="A52" s="276"/>
      <c r="B52" s="170" t="s">
        <v>642</v>
      </c>
      <c r="C52" s="39" t="s">
        <v>689</v>
      </c>
      <c r="D52" s="15">
        <v>2340</v>
      </c>
      <c r="E52" s="20" t="s">
        <v>439</v>
      </c>
      <c r="F52" s="25">
        <v>6</v>
      </c>
      <c r="G52" s="25">
        <v>0</v>
      </c>
      <c r="H52" s="25">
        <v>3</v>
      </c>
      <c r="I52" s="22">
        <v>0</v>
      </c>
      <c r="J52" s="75">
        <f t="shared" si="2"/>
        <v>0</v>
      </c>
      <c r="L52" s="151">
        <f t="shared" si="3"/>
        <v>0</v>
      </c>
      <c r="M52" s="154">
        <f t="shared" si="4"/>
        <v>0</v>
      </c>
      <c r="N52" s="154">
        <f t="shared" si="5"/>
        <v>0</v>
      </c>
    </row>
    <row r="53" spans="1:246" ht="18" customHeight="1">
      <c r="A53" s="276"/>
      <c r="B53" s="169" t="s">
        <v>643</v>
      </c>
      <c r="C53" s="32" t="s">
        <v>690</v>
      </c>
      <c r="D53" s="15">
        <v>3047.2</v>
      </c>
      <c r="E53" s="16" t="s">
        <v>439</v>
      </c>
      <c r="F53" s="26">
        <v>8</v>
      </c>
      <c r="G53" s="26">
        <v>1</v>
      </c>
      <c r="H53" s="26">
        <v>3</v>
      </c>
      <c r="I53" s="18">
        <v>0</v>
      </c>
      <c r="J53" s="74">
        <f t="shared" si="2"/>
        <v>0</v>
      </c>
      <c r="L53" s="151">
        <f t="shared" si="3"/>
        <v>0</v>
      </c>
      <c r="M53" s="154">
        <f t="shared" si="4"/>
        <v>0</v>
      </c>
      <c r="N53" s="154">
        <f t="shared" si="5"/>
        <v>0</v>
      </c>
    </row>
    <row r="54" spans="1:246" ht="18" customHeight="1">
      <c r="A54" s="276"/>
      <c r="B54" s="170" t="s">
        <v>644</v>
      </c>
      <c r="C54" s="39" t="s">
        <v>691</v>
      </c>
      <c r="D54" s="15">
        <v>3192.8</v>
      </c>
      <c r="E54" s="20" t="s">
        <v>439</v>
      </c>
      <c r="F54" s="25">
        <v>8</v>
      </c>
      <c r="G54" s="25">
        <v>2</v>
      </c>
      <c r="H54" s="25">
        <v>2</v>
      </c>
      <c r="I54" s="22">
        <v>0</v>
      </c>
      <c r="J54" s="75">
        <f t="shared" si="2"/>
        <v>0</v>
      </c>
      <c r="L54" s="151">
        <f t="shared" si="3"/>
        <v>0</v>
      </c>
      <c r="M54" s="154">
        <f t="shared" si="4"/>
        <v>0</v>
      </c>
      <c r="N54" s="154">
        <f t="shared" si="5"/>
        <v>0</v>
      </c>
    </row>
    <row r="55" spans="1:246" ht="18" customHeight="1">
      <c r="A55" s="276"/>
      <c r="B55" s="169" t="s">
        <v>645</v>
      </c>
      <c r="C55" s="32" t="s">
        <v>692</v>
      </c>
      <c r="D55" s="15">
        <v>3338.4</v>
      </c>
      <c r="E55" s="16" t="s">
        <v>439</v>
      </c>
      <c r="F55" s="26">
        <v>8</v>
      </c>
      <c r="G55" s="26">
        <v>3</v>
      </c>
      <c r="H55" s="26">
        <v>1</v>
      </c>
      <c r="I55" s="18">
        <v>0</v>
      </c>
      <c r="J55" s="74">
        <f t="shared" si="2"/>
        <v>0</v>
      </c>
      <c r="L55" s="151">
        <f t="shared" si="3"/>
        <v>0</v>
      </c>
      <c r="M55" s="154">
        <f t="shared" si="4"/>
        <v>0</v>
      </c>
      <c r="N55" s="154">
        <f t="shared" si="5"/>
        <v>0</v>
      </c>
    </row>
    <row r="56" spans="1:246" ht="18" customHeight="1">
      <c r="A56" s="276"/>
      <c r="B56" s="170" t="s">
        <v>646</v>
      </c>
      <c r="C56" s="39" t="s">
        <v>693</v>
      </c>
      <c r="D56" s="15">
        <v>3484</v>
      </c>
      <c r="E56" s="20" t="s">
        <v>439</v>
      </c>
      <c r="F56" s="25">
        <v>8</v>
      </c>
      <c r="G56" s="25">
        <v>4</v>
      </c>
      <c r="H56" s="25">
        <v>0</v>
      </c>
      <c r="I56" s="22">
        <v>0</v>
      </c>
      <c r="J56" s="75">
        <f t="shared" si="2"/>
        <v>0</v>
      </c>
      <c r="L56" s="151">
        <f t="shared" si="3"/>
        <v>0</v>
      </c>
      <c r="M56" s="154">
        <f t="shared" si="4"/>
        <v>0</v>
      </c>
      <c r="N56" s="154">
        <f t="shared" si="5"/>
        <v>0</v>
      </c>
    </row>
    <row r="57" spans="1:246" ht="18" customHeight="1">
      <c r="A57" s="276"/>
      <c r="B57" s="169" t="s">
        <v>647</v>
      </c>
      <c r="C57" s="32" t="s">
        <v>552</v>
      </c>
      <c r="D57" s="15">
        <v>2901.6</v>
      </c>
      <c r="E57" s="16" t="s">
        <v>439</v>
      </c>
      <c r="F57" s="26">
        <v>8</v>
      </c>
      <c r="G57" s="26">
        <v>0</v>
      </c>
      <c r="H57" s="26">
        <v>4</v>
      </c>
      <c r="I57" s="18">
        <v>0</v>
      </c>
      <c r="J57" s="74">
        <f t="shared" si="2"/>
        <v>0</v>
      </c>
      <c r="L57" s="151">
        <f t="shared" si="3"/>
        <v>0</v>
      </c>
      <c r="M57" s="154">
        <f t="shared" si="4"/>
        <v>0</v>
      </c>
      <c r="N57" s="154">
        <f t="shared" si="5"/>
        <v>0</v>
      </c>
    </row>
    <row r="58" spans="1:246" s="166" customFormat="1" ht="21" customHeight="1">
      <c r="A58" s="276"/>
      <c r="B58" s="121" t="s">
        <v>87</v>
      </c>
      <c r="C58" s="117"/>
      <c r="D58" s="27"/>
      <c r="E58" s="12"/>
      <c r="F58" s="28">
        <v>0</v>
      </c>
      <c r="G58" s="12"/>
      <c r="H58" s="12"/>
      <c r="I58" s="14"/>
      <c r="J58" s="73"/>
      <c r="K58" s="147"/>
      <c r="L58" s="151">
        <f t="shared" si="3"/>
        <v>0</v>
      </c>
      <c r="M58" s="154">
        <f t="shared" si="4"/>
        <v>0</v>
      </c>
      <c r="N58" s="154">
        <f t="shared" si="5"/>
        <v>0</v>
      </c>
      <c r="O58" s="150"/>
      <c r="P58" s="15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0"/>
      <c r="CY58" s="90"/>
      <c r="CZ58" s="90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0"/>
      <c r="DM58" s="90"/>
      <c r="DN58" s="90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0"/>
      <c r="EF58" s="90"/>
      <c r="EG58" s="90"/>
      <c r="EH58" s="90"/>
      <c r="EI58" s="90"/>
      <c r="EJ58" s="90"/>
      <c r="EK58" s="90"/>
      <c r="EL58" s="90"/>
      <c r="EM58" s="90"/>
      <c r="EN58" s="90"/>
      <c r="EO58" s="90"/>
      <c r="EP58" s="90"/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0"/>
      <c r="FC58" s="90"/>
      <c r="FD58" s="90"/>
      <c r="FE58" s="90"/>
      <c r="FF58" s="90"/>
      <c r="FG58" s="90"/>
      <c r="FH58" s="90"/>
      <c r="FI58" s="90"/>
      <c r="FJ58" s="90"/>
      <c r="FK58" s="90"/>
      <c r="FL58" s="90"/>
      <c r="FM58" s="90"/>
      <c r="FN58" s="90"/>
      <c r="FO58" s="90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0"/>
      <c r="GC58" s="90"/>
      <c r="GD58" s="90"/>
      <c r="GE58" s="90"/>
      <c r="GF58" s="90"/>
      <c r="GG58" s="90"/>
      <c r="GH58" s="90"/>
      <c r="GI58" s="90"/>
      <c r="GJ58" s="90"/>
      <c r="GK58" s="90"/>
      <c r="GL58" s="90"/>
      <c r="GM58" s="90"/>
      <c r="GN58" s="90"/>
      <c r="GO58" s="90"/>
      <c r="GP58" s="90"/>
      <c r="GQ58" s="90"/>
      <c r="GR58" s="90"/>
      <c r="GS58" s="90"/>
      <c r="GT58" s="90"/>
      <c r="GU58" s="90"/>
      <c r="GV58" s="90"/>
      <c r="GW58" s="90"/>
      <c r="GX58" s="90"/>
      <c r="GY58" s="90"/>
      <c r="GZ58" s="90"/>
      <c r="HA58" s="90"/>
      <c r="HB58" s="90"/>
      <c r="HC58" s="90"/>
      <c r="HD58" s="90"/>
      <c r="HE58" s="90"/>
      <c r="HF58" s="90"/>
      <c r="HG58" s="90"/>
      <c r="HH58" s="90"/>
      <c r="HI58" s="90"/>
      <c r="HJ58" s="90"/>
      <c r="HK58" s="90"/>
      <c r="HL58" s="90"/>
      <c r="HM58" s="90"/>
      <c r="HN58" s="90"/>
      <c r="HO58" s="90"/>
      <c r="HP58" s="90"/>
      <c r="HQ58" s="90"/>
      <c r="HR58" s="90"/>
      <c r="HS58" s="90"/>
      <c r="HT58" s="90"/>
      <c r="HU58" s="90"/>
      <c r="HV58" s="90"/>
      <c r="HW58" s="90"/>
      <c r="HX58" s="90"/>
      <c r="HY58" s="90"/>
      <c r="HZ58" s="90"/>
      <c r="IA58" s="90"/>
      <c r="IB58" s="90"/>
      <c r="IC58" s="90"/>
      <c r="ID58" s="90"/>
      <c r="IE58" s="90"/>
      <c r="IF58" s="90"/>
      <c r="IG58" s="90"/>
      <c r="IH58" s="90"/>
      <c r="II58" s="90"/>
      <c r="IJ58" s="90"/>
      <c r="IK58" s="90"/>
      <c r="IL58" s="90"/>
    </row>
    <row r="59" spans="1:246" ht="18" customHeight="1">
      <c r="A59" s="276"/>
      <c r="B59" s="170" t="s">
        <v>648</v>
      </c>
      <c r="C59" s="39" t="s">
        <v>694</v>
      </c>
      <c r="D59" s="15">
        <v>1227.2</v>
      </c>
      <c r="E59" s="20" t="s">
        <v>439</v>
      </c>
      <c r="F59" s="25">
        <v>2</v>
      </c>
      <c r="G59" s="25">
        <v>0</v>
      </c>
      <c r="H59" s="25">
        <v>1</v>
      </c>
      <c r="I59" s="22">
        <v>0</v>
      </c>
      <c r="J59" s="75">
        <f t="shared" ref="J59:J82" si="6">I59*D59</f>
        <v>0</v>
      </c>
      <c r="L59" s="151">
        <f t="shared" si="3"/>
        <v>0</v>
      </c>
      <c r="M59" s="154">
        <f t="shared" si="4"/>
        <v>0</v>
      </c>
      <c r="N59" s="154">
        <f t="shared" si="5"/>
        <v>0</v>
      </c>
    </row>
    <row r="60" spans="1:246" ht="18" customHeight="1">
      <c r="A60" s="276"/>
      <c r="B60" s="169" t="s">
        <v>649</v>
      </c>
      <c r="C60" s="32" t="s">
        <v>695</v>
      </c>
      <c r="D60" s="15">
        <v>1799.2</v>
      </c>
      <c r="E60" s="16" t="s">
        <v>439</v>
      </c>
      <c r="F60" s="26">
        <v>4</v>
      </c>
      <c r="G60" s="26">
        <v>0</v>
      </c>
      <c r="H60" s="26">
        <v>2</v>
      </c>
      <c r="I60" s="18">
        <v>0</v>
      </c>
      <c r="J60" s="74">
        <f t="shared" si="6"/>
        <v>0</v>
      </c>
      <c r="L60" s="151">
        <f t="shared" si="3"/>
        <v>0</v>
      </c>
      <c r="M60" s="154">
        <f t="shared" si="4"/>
        <v>0</v>
      </c>
      <c r="N60" s="154">
        <f t="shared" si="5"/>
        <v>0</v>
      </c>
    </row>
    <row r="61" spans="1:246" ht="18" customHeight="1">
      <c r="A61" s="276"/>
      <c r="B61" s="170" t="s">
        <v>650</v>
      </c>
      <c r="C61" s="39" t="s">
        <v>696</v>
      </c>
      <c r="D61" s="15">
        <v>2371.1999999999998</v>
      </c>
      <c r="E61" s="20" t="s">
        <v>439</v>
      </c>
      <c r="F61" s="25">
        <v>6</v>
      </c>
      <c r="G61" s="25">
        <v>0</v>
      </c>
      <c r="H61" s="25">
        <v>3</v>
      </c>
      <c r="I61" s="22">
        <v>0</v>
      </c>
      <c r="J61" s="75">
        <f t="shared" si="6"/>
        <v>0</v>
      </c>
      <c r="L61" s="151">
        <f t="shared" si="3"/>
        <v>0</v>
      </c>
      <c r="M61" s="154">
        <f t="shared" si="4"/>
        <v>0</v>
      </c>
      <c r="N61" s="154">
        <f t="shared" si="5"/>
        <v>0</v>
      </c>
    </row>
    <row r="62" spans="1:246" ht="18" customHeight="1">
      <c r="A62" s="276"/>
      <c r="B62" s="169" t="s">
        <v>651</v>
      </c>
      <c r="C62" s="32" t="s">
        <v>697</v>
      </c>
      <c r="D62" s="15">
        <v>2943.2</v>
      </c>
      <c r="E62" s="16" t="s">
        <v>439</v>
      </c>
      <c r="F62" s="26">
        <v>8</v>
      </c>
      <c r="G62" s="26">
        <v>0</v>
      </c>
      <c r="H62" s="26">
        <v>4</v>
      </c>
      <c r="I62" s="18">
        <v>0</v>
      </c>
      <c r="J62" s="74">
        <f t="shared" si="6"/>
        <v>0</v>
      </c>
      <c r="L62" s="151">
        <f t="shared" si="3"/>
        <v>0</v>
      </c>
      <c r="M62" s="154">
        <f t="shared" si="4"/>
        <v>0</v>
      </c>
      <c r="N62" s="154">
        <f t="shared" si="5"/>
        <v>0</v>
      </c>
    </row>
    <row r="63" spans="1:246" ht="18" customHeight="1">
      <c r="A63" s="276"/>
      <c r="B63" s="170" t="s">
        <v>652</v>
      </c>
      <c r="C63" s="39" t="s">
        <v>698</v>
      </c>
      <c r="D63" s="15">
        <v>1383.2</v>
      </c>
      <c r="E63" s="20" t="s">
        <v>439</v>
      </c>
      <c r="F63" s="25">
        <v>2</v>
      </c>
      <c r="G63" s="25">
        <v>1</v>
      </c>
      <c r="H63" s="25">
        <v>0</v>
      </c>
      <c r="I63" s="22">
        <v>0</v>
      </c>
      <c r="J63" s="75">
        <f t="shared" si="6"/>
        <v>0</v>
      </c>
      <c r="L63" s="151">
        <f t="shared" si="3"/>
        <v>0</v>
      </c>
      <c r="M63" s="154">
        <f t="shared" si="4"/>
        <v>0</v>
      </c>
      <c r="N63" s="154">
        <f t="shared" si="5"/>
        <v>0</v>
      </c>
    </row>
    <row r="64" spans="1:246" ht="18" customHeight="1">
      <c r="A64" s="276"/>
      <c r="B64" s="169" t="s">
        <v>653</v>
      </c>
      <c r="C64" s="32" t="s">
        <v>699</v>
      </c>
      <c r="D64" s="15">
        <v>1955.2</v>
      </c>
      <c r="E64" s="16" t="s">
        <v>439</v>
      </c>
      <c r="F64" s="26">
        <v>4</v>
      </c>
      <c r="G64" s="26">
        <v>1</v>
      </c>
      <c r="H64" s="26">
        <v>1</v>
      </c>
      <c r="I64" s="18">
        <v>0</v>
      </c>
      <c r="J64" s="74">
        <f t="shared" si="6"/>
        <v>0</v>
      </c>
      <c r="L64" s="151">
        <f t="shared" si="3"/>
        <v>0</v>
      </c>
      <c r="M64" s="154">
        <f t="shared" si="4"/>
        <v>0</v>
      </c>
      <c r="N64" s="154">
        <f t="shared" si="5"/>
        <v>0</v>
      </c>
    </row>
    <row r="65" spans="1:14" ht="18" customHeight="1">
      <c r="A65" s="276"/>
      <c r="B65" s="170" t="s">
        <v>654</v>
      </c>
      <c r="C65" s="39" t="s">
        <v>678</v>
      </c>
      <c r="D65" s="15">
        <v>2527.1999999999998</v>
      </c>
      <c r="E65" s="20" t="s">
        <v>439</v>
      </c>
      <c r="F65" s="25">
        <v>6</v>
      </c>
      <c r="G65" s="25">
        <v>1</v>
      </c>
      <c r="H65" s="25">
        <v>2</v>
      </c>
      <c r="I65" s="22">
        <v>0</v>
      </c>
      <c r="J65" s="75">
        <f t="shared" si="6"/>
        <v>0</v>
      </c>
      <c r="L65" s="151">
        <f t="shared" si="3"/>
        <v>0</v>
      </c>
      <c r="M65" s="154">
        <f t="shared" si="4"/>
        <v>0</v>
      </c>
      <c r="N65" s="154">
        <f t="shared" si="5"/>
        <v>0</v>
      </c>
    </row>
    <row r="66" spans="1:14" ht="18" customHeight="1">
      <c r="A66" s="276"/>
      <c r="B66" s="169" t="s">
        <v>655</v>
      </c>
      <c r="C66" s="32" t="s">
        <v>679</v>
      </c>
      <c r="D66" s="15">
        <v>3099.2</v>
      </c>
      <c r="E66" s="16" t="s">
        <v>439</v>
      </c>
      <c r="F66" s="26">
        <v>8</v>
      </c>
      <c r="G66" s="26">
        <v>1</v>
      </c>
      <c r="H66" s="26">
        <v>3</v>
      </c>
      <c r="I66" s="18">
        <v>0</v>
      </c>
      <c r="J66" s="74">
        <f t="shared" si="6"/>
        <v>0</v>
      </c>
      <c r="L66" s="151">
        <f t="shared" si="3"/>
        <v>0</v>
      </c>
      <c r="M66" s="154">
        <f t="shared" si="4"/>
        <v>0</v>
      </c>
      <c r="N66" s="154">
        <f t="shared" si="5"/>
        <v>0</v>
      </c>
    </row>
    <row r="67" spans="1:14" ht="18" customHeight="1">
      <c r="A67" s="276"/>
      <c r="B67" s="170" t="s">
        <v>656</v>
      </c>
      <c r="C67" s="39" t="s">
        <v>680</v>
      </c>
      <c r="D67" s="15">
        <v>1227.2</v>
      </c>
      <c r="E67" s="20" t="s">
        <v>439</v>
      </c>
      <c r="F67" s="25">
        <v>2</v>
      </c>
      <c r="G67" s="25">
        <v>0</v>
      </c>
      <c r="H67" s="25">
        <v>1</v>
      </c>
      <c r="I67" s="22">
        <v>0</v>
      </c>
      <c r="J67" s="75">
        <f t="shared" si="6"/>
        <v>0</v>
      </c>
      <c r="L67" s="151">
        <f t="shared" si="3"/>
        <v>0</v>
      </c>
      <c r="M67" s="154">
        <f t="shared" si="4"/>
        <v>0</v>
      </c>
      <c r="N67" s="154">
        <f t="shared" si="5"/>
        <v>0</v>
      </c>
    </row>
    <row r="68" spans="1:14" ht="18" customHeight="1">
      <c r="A68" s="276"/>
      <c r="B68" s="169" t="s">
        <v>657</v>
      </c>
      <c r="C68" s="32" t="s">
        <v>681</v>
      </c>
      <c r="D68" s="15">
        <v>1955.2</v>
      </c>
      <c r="E68" s="16" t="s">
        <v>439</v>
      </c>
      <c r="F68" s="26">
        <v>4</v>
      </c>
      <c r="G68" s="26">
        <v>1</v>
      </c>
      <c r="H68" s="26">
        <v>1</v>
      </c>
      <c r="I68" s="18">
        <v>0</v>
      </c>
      <c r="J68" s="74">
        <f t="shared" si="6"/>
        <v>0</v>
      </c>
      <c r="L68" s="151">
        <f t="shared" si="3"/>
        <v>0</v>
      </c>
      <c r="M68" s="154">
        <f t="shared" si="4"/>
        <v>0</v>
      </c>
      <c r="N68" s="154">
        <f t="shared" si="5"/>
        <v>0</v>
      </c>
    </row>
    <row r="69" spans="1:14" ht="18" customHeight="1">
      <c r="A69" s="276"/>
      <c r="B69" s="170" t="s">
        <v>658</v>
      </c>
      <c r="C69" s="39" t="s">
        <v>682</v>
      </c>
      <c r="D69" s="15">
        <v>2111.1999999999998</v>
      </c>
      <c r="E69" s="20" t="s">
        <v>439</v>
      </c>
      <c r="F69" s="25">
        <v>4</v>
      </c>
      <c r="G69" s="25">
        <v>2</v>
      </c>
      <c r="H69" s="25">
        <v>0</v>
      </c>
      <c r="I69" s="22">
        <v>0</v>
      </c>
      <c r="J69" s="75">
        <f t="shared" si="6"/>
        <v>0</v>
      </c>
      <c r="L69" s="151">
        <f t="shared" si="3"/>
        <v>0</v>
      </c>
      <c r="M69" s="154">
        <f t="shared" si="4"/>
        <v>0</v>
      </c>
      <c r="N69" s="154">
        <f t="shared" si="5"/>
        <v>0</v>
      </c>
    </row>
    <row r="70" spans="1:14" ht="18" customHeight="1">
      <c r="A70" s="276"/>
      <c r="B70" s="169" t="s">
        <v>659</v>
      </c>
      <c r="C70" s="32" t="s">
        <v>683</v>
      </c>
      <c r="D70" s="15">
        <v>3099.2</v>
      </c>
      <c r="E70" s="16" t="s">
        <v>439</v>
      </c>
      <c r="F70" s="26">
        <v>6</v>
      </c>
      <c r="G70" s="26">
        <v>2</v>
      </c>
      <c r="H70" s="26">
        <v>1</v>
      </c>
      <c r="I70" s="18">
        <v>0</v>
      </c>
      <c r="J70" s="74">
        <f t="shared" si="6"/>
        <v>0</v>
      </c>
      <c r="L70" s="151">
        <f t="shared" si="3"/>
        <v>0</v>
      </c>
      <c r="M70" s="154">
        <f t="shared" si="4"/>
        <v>0</v>
      </c>
      <c r="N70" s="154">
        <f t="shared" si="5"/>
        <v>0</v>
      </c>
    </row>
    <row r="71" spans="1:14" ht="18" customHeight="1">
      <c r="A71" s="276"/>
      <c r="B71" s="170" t="s">
        <v>660</v>
      </c>
      <c r="C71" s="39" t="s">
        <v>684</v>
      </c>
      <c r="D71" s="15">
        <v>3255.2</v>
      </c>
      <c r="E71" s="20" t="s">
        <v>439</v>
      </c>
      <c r="F71" s="25">
        <v>8</v>
      </c>
      <c r="G71" s="25">
        <v>2</v>
      </c>
      <c r="H71" s="25">
        <v>2</v>
      </c>
      <c r="I71" s="22">
        <v>0</v>
      </c>
      <c r="J71" s="75">
        <f t="shared" si="6"/>
        <v>0</v>
      </c>
      <c r="L71" s="151">
        <f t="shared" si="3"/>
        <v>0</v>
      </c>
      <c r="M71" s="154">
        <f t="shared" si="4"/>
        <v>0</v>
      </c>
      <c r="N71" s="154">
        <f t="shared" si="5"/>
        <v>0</v>
      </c>
    </row>
    <row r="72" spans="1:14" ht="18" customHeight="1">
      <c r="A72" s="276"/>
      <c r="B72" s="169" t="s">
        <v>661</v>
      </c>
      <c r="C72" s="32" t="s">
        <v>685</v>
      </c>
      <c r="D72" s="15">
        <v>1799.2</v>
      </c>
      <c r="E72" s="16" t="s">
        <v>439</v>
      </c>
      <c r="F72" s="26">
        <v>4</v>
      </c>
      <c r="G72" s="26">
        <v>0</v>
      </c>
      <c r="H72" s="26">
        <v>2</v>
      </c>
      <c r="I72" s="18">
        <v>0</v>
      </c>
      <c r="J72" s="74">
        <f t="shared" si="6"/>
        <v>0</v>
      </c>
      <c r="L72" s="151">
        <f t="shared" si="3"/>
        <v>0</v>
      </c>
      <c r="M72" s="154">
        <f t="shared" si="4"/>
        <v>0</v>
      </c>
      <c r="N72" s="154">
        <f t="shared" si="5"/>
        <v>0</v>
      </c>
    </row>
    <row r="73" spans="1:14" ht="18" customHeight="1">
      <c r="A73" s="276"/>
      <c r="B73" s="170" t="s">
        <v>662</v>
      </c>
      <c r="C73" s="39" t="s">
        <v>686</v>
      </c>
      <c r="D73" s="15">
        <v>2527.1999999999998</v>
      </c>
      <c r="E73" s="20" t="s">
        <v>439</v>
      </c>
      <c r="F73" s="25">
        <v>6</v>
      </c>
      <c r="G73" s="25">
        <v>1</v>
      </c>
      <c r="H73" s="25">
        <v>2</v>
      </c>
      <c r="I73" s="22">
        <v>0</v>
      </c>
      <c r="J73" s="75">
        <f t="shared" si="6"/>
        <v>0</v>
      </c>
      <c r="L73" s="151">
        <f t="shared" si="3"/>
        <v>0</v>
      </c>
      <c r="M73" s="154">
        <f t="shared" si="4"/>
        <v>0</v>
      </c>
      <c r="N73" s="154">
        <f t="shared" si="5"/>
        <v>0</v>
      </c>
    </row>
    <row r="74" spans="1:14" ht="18" customHeight="1">
      <c r="A74" s="276"/>
      <c r="B74" s="169" t="s">
        <v>663</v>
      </c>
      <c r="C74" s="32" t="s">
        <v>687</v>
      </c>
      <c r="D74" s="15">
        <v>2683.2</v>
      </c>
      <c r="E74" s="16" t="s">
        <v>439</v>
      </c>
      <c r="F74" s="26">
        <v>6</v>
      </c>
      <c r="G74" s="26">
        <v>2</v>
      </c>
      <c r="H74" s="26">
        <v>1</v>
      </c>
      <c r="I74" s="18">
        <v>0</v>
      </c>
      <c r="J74" s="74">
        <f t="shared" si="6"/>
        <v>0</v>
      </c>
      <c r="L74" s="151">
        <f t="shared" si="3"/>
        <v>0</v>
      </c>
      <c r="M74" s="154">
        <f t="shared" si="4"/>
        <v>0</v>
      </c>
      <c r="N74" s="154">
        <f t="shared" si="5"/>
        <v>0</v>
      </c>
    </row>
    <row r="75" spans="1:14" ht="18" customHeight="1">
      <c r="A75" s="276"/>
      <c r="B75" s="170" t="s">
        <v>664</v>
      </c>
      <c r="C75" s="39" t="s">
        <v>688</v>
      </c>
      <c r="D75" s="15">
        <v>2839.2</v>
      </c>
      <c r="E75" s="20" t="s">
        <v>439</v>
      </c>
      <c r="F75" s="25">
        <v>6</v>
      </c>
      <c r="G75" s="25">
        <v>3</v>
      </c>
      <c r="H75" s="25">
        <v>0</v>
      </c>
      <c r="I75" s="22">
        <v>0</v>
      </c>
      <c r="J75" s="75">
        <f t="shared" si="6"/>
        <v>0</v>
      </c>
      <c r="L75" s="151">
        <f t="shared" si="3"/>
        <v>0</v>
      </c>
      <c r="M75" s="154">
        <f t="shared" si="4"/>
        <v>0</v>
      </c>
      <c r="N75" s="154">
        <f t="shared" si="5"/>
        <v>0</v>
      </c>
    </row>
    <row r="76" spans="1:14" ht="18" customHeight="1">
      <c r="A76" s="276"/>
      <c r="B76" s="169" t="s">
        <v>665</v>
      </c>
      <c r="C76" s="32" t="s">
        <v>684</v>
      </c>
      <c r="D76" s="15">
        <v>3411.2</v>
      </c>
      <c r="E76" s="16" t="s">
        <v>439</v>
      </c>
      <c r="F76" s="26">
        <v>8</v>
      </c>
      <c r="G76" s="26">
        <v>3</v>
      </c>
      <c r="H76" s="26">
        <v>1</v>
      </c>
      <c r="I76" s="18">
        <v>0</v>
      </c>
      <c r="J76" s="74">
        <f t="shared" si="6"/>
        <v>0</v>
      </c>
      <c r="L76" s="151">
        <f t="shared" si="3"/>
        <v>0</v>
      </c>
      <c r="M76" s="154">
        <f t="shared" si="4"/>
        <v>0</v>
      </c>
      <c r="N76" s="154">
        <f t="shared" si="5"/>
        <v>0</v>
      </c>
    </row>
    <row r="77" spans="1:14" ht="18" customHeight="1">
      <c r="A77" s="276"/>
      <c r="B77" s="170" t="s">
        <v>666</v>
      </c>
      <c r="C77" s="39" t="s">
        <v>689</v>
      </c>
      <c r="D77" s="15">
        <v>2371.1999999999998</v>
      </c>
      <c r="E77" s="20" t="s">
        <v>439</v>
      </c>
      <c r="F77" s="25">
        <v>6</v>
      </c>
      <c r="G77" s="25">
        <v>0</v>
      </c>
      <c r="H77" s="25">
        <v>3</v>
      </c>
      <c r="I77" s="22">
        <v>0</v>
      </c>
      <c r="J77" s="75">
        <f t="shared" si="6"/>
        <v>0</v>
      </c>
      <c r="L77" s="151">
        <f t="shared" si="3"/>
        <v>0</v>
      </c>
      <c r="M77" s="154">
        <f t="shared" si="4"/>
        <v>0</v>
      </c>
      <c r="N77" s="154">
        <f t="shared" si="5"/>
        <v>0</v>
      </c>
    </row>
    <row r="78" spans="1:14" ht="18" customHeight="1">
      <c r="A78" s="276"/>
      <c r="B78" s="169" t="s">
        <v>667</v>
      </c>
      <c r="C78" s="32" t="s">
        <v>690</v>
      </c>
      <c r="D78" s="15">
        <v>3099.2</v>
      </c>
      <c r="E78" s="16" t="s">
        <v>439</v>
      </c>
      <c r="F78" s="26">
        <v>8</v>
      </c>
      <c r="G78" s="26">
        <v>1</v>
      </c>
      <c r="H78" s="26">
        <v>3</v>
      </c>
      <c r="I78" s="18">
        <v>0</v>
      </c>
      <c r="J78" s="74">
        <f t="shared" si="6"/>
        <v>0</v>
      </c>
      <c r="L78" s="151">
        <f t="shared" si="3"/>
        <v>0</v>
      </c>
      <c r="M78" s="154">
        <f t="shared" si="4"/>
        <v>0</v>
      </c>
      <c r="N78" s="154">
        <f t="shared" si="5"/>
        <v>0</v>
      </c>
    </row>
    <row r="79" spans="1:14" ht="18" customHeight="1">
      <c r="A79" s="276"/>
      <c r="B79" s="170" t="s">
        <v>668</v>
      </c>
      <c r="C79" s="39" t="s">
        <v>691</v>
      </c>
      <c r="D79" s="15">
        <v>3255.2</v>
      </c>
      <c r="E79" s="20" t="s">
        <v>439</v>
      </c>
      <c r="F79" s="25">
        <v>8</v>
      </c>
      <c r="G79" s="25">
        <v>2</v>
      </c>
      <c r="H79" s="25">
        <v>2</v>
      </c>
      <c r="I79" s="22">
        <v>0</v>
      </c>
      <c r="J79" s="75">
        <f t="shared" si="6"/>
        <v>0</v>
      </c>
      <c r="L79" s="151">
        <f t="shared" si="3"/>
        <v>0</v>
      </c>
      <c r="M79" s="154">
        <f t="shared" si="4"/>
        <v>0</v>
      </c>
      <c r="N79" s="154">
        <f t="shared" si="5"/>
        <v>0</v>
      </c>
    </row>
    <row r="80" spans="1:14" ht="18" customHeight="1">
      <c r="A80" s="276"/>
      <c r="B80" s="169" t="s">
        <v>669</v>
      </c>
      <c r="C80" s="32" t="s">
        <v>692</v>
      </c>
      <c r="D80" s="15">
        <v>3411.2</v>
      </c>
      <c r="E80" s="16" t="s">
        <v>439</v>
      </c>
      <c r="F80" s="26">
        <v>8</v>
      </c>
      <c r="G80" s="26">
        <v>3</v>
      </c>
      <c r="H80" s="26">
        <v>1</v>
      </c>
      <c r="I80" s="18">
        <v>0</v>
      </c>
      <c r="J80" s="74">
        <f t="shared" si="6"/>
        <v>0</v>
      </c>
      <c r="L80" s="151">
        <f t="shared" si="3"/>
        <v>0</v>
      </c>
      <c r="M80" s="154">
        <f t="shared" si="4"/>
        <v>0</v>
      </c>
      <c r="N80" s="154">
        <f t="shared" si="5"/>
        <v>0</v>
      </c>
    </row>
    <row r="81" spans="1:246" ht="18" customHeight="1">
      <c r="A81" s="276"/>
      <c r="B81" s="170" t="s">
        <v>670</v>
      </c>
      <c r="C81" s="39" t="s">
        <v>693</v>
      </c>
      <c r="D81" s="15">
        <v>3567.2</v>
      </c>
      <c r="E81" s="20" t="s">
        <v>439</v>
      </c>
      <c r="F81" s="25">
        <v>8</v>
      </c>
      <c r="G81" s="25">
        <v>4</v>
      </c>
      <c r="H81" s="25">
        <v>0</v>
      </c>
      <c r="I81" s="22">
        <v>0</v>
      </c>
      <c r="J81" s="75">
        <f t="shared" si="6"/>
        <v>0</v>
      </c>
      <c r="L81" s="151">
        <f t="shared" si="3"/>
        <v>0</v>
      </c>
      <c r="M81" s="154">
        <f t="shared" si="4"/>
        <v>0</v>
      </c>
      <c r="N81" s="154">
        <f t="shared" si="5"/>
        <v>0</v>
      </c>
    </row>
    <row r="82" spans="1:246" ht="18" customHeight="1">
      <c r="A82" s="276"/>
      <c r="B82" s="169" t="s">
        <v>671</v>
      </c>
      <c r="C82" s="32" t="s">
        <v>552</v>
      </c>
      <c r="D82" s="15">
        <v>2943.2</v>
      </c>
      <c r="E82" s="16" t="s">
        <v>439</v>
      </c>
      <c r="F82" s="26">
        <v>8</v>
      </c>
      <c r="G82" s="26">
        <v>0</v>
      </c>
      <c r="H82" s="26">
        <v>4</v>
      </c>
      <c r="I82" s="18">
        <v>0</v>
      </c>
      <c r="J82" s="74">
        <f t="shared" si="6"/>
        <v>0</v>
      </c>
      <c r="L82" s="151">
        <f>I82*F82</f>
        <v>0</v>
      </c>
      <c r="M82" s="154">
        <f>G82*I82</f>
        <v>0</v>
      </c>
      <c r="N82" s="154">
        <f>H82*I82</f>
        <v>0</v>
      </c>
    </row>
    <row r="83" spans="1:246" s="166" customFormat="1" ht="21" customHeight="1">
      <c r="A83" s="138"/>
      <c r="B83" s="121" t="s">
        <v>142</v>
      </c>
      <c r="C83" s="117"/>
      <c r="D83" s="27"/>
      <c r="E83" s="12"/>
      <c r="F83" s="12"/>
      <c r="G83" s="12"/>
      <c r="H83" s="12"/>
      <c r="I83" s="14"/>
      <c r="J83" s="73"/>
      <c r="K83" s="147"/>
      <c r="L83" s="151">
        <f>SUM(L34:L82)</f>
        <v>0</v>
      </c>
      <c r="M83" s="151">
        <f>SUM(M34:M82)</f>
        <v>0</v>
      </c>
      <c r="N83" s="151">
        <f>SUM(N34:N82)</f>
        <v>0</v>
      </c>
      <c r="O83" s="150"/>
      <c r="P83" s="15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0"/>
      <c r="EB83" s="90"/>
      <c r="EC83" s="90"/>
      <c r="ED83" s="90"/>
      <c r="EE83" s="90"/>
      <c r="EF83" s="90"/>
      <c r="EG83" s="90"/>
      <c r="EH83" s="90"/>
      <c r="EI83" s="90"/>
      <c r="EJ83" s="90"/>
      <c r="EK83" s="90"/>
      <c r="EL83" s="90"/>
      <c r="EM83" s="90"/>
      <c r="EN83" s="90"/>
      <c r="EO83" s="90"/>
      <c r="EP83" s="90"/>
      <c r="EQ83" s="90"/>
      <c r="ER83" s="90"/>
      <c r="ES83" s="90"/>
      <c r="ET83" s="90"/>
      <c r="EU83" s="90"/>
      <c r="EV83" s="90"/>
      <c r="EW83" s="90"/>
      <c r="EX83" s="90"/>
      <c r="EY83" s="90"/>
      <c r="EZ83" s="90"/>
      <c r="FA83" s="90"/>
      <c r="FB83" s="90"/>
      <c r="FC83" s="90"/>
      <c r="FD83" s="90"/>
      <c r="FE83" s="90"/>
      <c r="FF83" s="90"/>
      <c r="FG83" s="90"/>
      <c r="FH83" s="90"/>
      <c r="FI83" s="90"/>
      <c r="FJ83" s="90"/>
      <c r="FK83" s="90"/>
      <c r="FL83" s="90"/>
      <c r="FM83" s="90"/>
      <c r="FN83" s="90"/>
      <c r="FO83" s="90"/>
      <c r="FP83" s="90"/>
      <c r="FQ83" s="90"/>
      <c r="FR83" s="90"/>
      <c r="FS83" s="90"/>
      <c r="FT83" s="90"/>
      <c r="FU83" s="90"/>
      <c r="FV83" s="90"/>
      <c r="FW83" s="90"/>
      <c r="FX83" s="90"/>
      <c r="FY83" s="90"/>
      <c r="FZ83" s="90"/>
      <c r="GA83" s="90"/>
      <c r="GB83" s="90"/>
      <c r="GC83" s="90"/>
      <c r="GD83" s="90"/>
      <c r="GE83" s="90"/>
      <c r="GF83" s="90"/>
      <c r="GG83" s="90"/>
      <c r="GH83" s="90"/>
      <c r="GI83" s="90"/>
      <c r="GJ83" s="90"/>
      <c r="GK83" s="90"/>
      <c r="GL83" s="90"/>
      <c r="GM83" s="90"/>
      <c r="GN83" s="90"/>
      <c r="GO83" s="90"/>
      <c r="GP83" s="90"/>
      <c r="GQ83" s="90"/>
      <c r="GR83" s="90"/>
      <c r="GS83" s="90"/>
      <c r="GT83" s="90"/>
      <c r="GU83" s="90"/>
      <c r="GV83" s="90"/>
      <c r="GW83" s="90"/>
      <c r="GX83" s="90"/>
      <c r="GY83" s="90"/>
      <c r="GZ83" s="90"/>
      <c r="HA83" s="90"/>
      <c r="HB83" s="90"/>
      <c r="HC83" s="90"/>
      <c r="HD83" s="90"/>
      <c r="HE83" s="90"/>
      <c r="HF83" s="90"/>
      <c r="HG83" s="90"/>
      <c r="HH83" s="90"/>
      <c r="HI83" s="90"/>
      <c r="HJ83" s="90"/>
      <c r="HK83" s="90"/>
      <c r="HL83" s="90"/>
      <c r="HM83" s="90"/>
      <c r="HN83" s="90"/>
      <c r="HO83" s="90"/>
      <c r="HP83" s="90"/>
      <c r="HQ83" s="90"/>
      <c r="HR83" s="90"/>
      <c r="HS83" s="90"/>
      <c r="HT83" s="90"/>
      <c r="HU83" s="90"/>
      <c r="HV83" s="90"/>
      <c r="HW83" s="90"/>
      <c r="HX83" s="90"/>
      <c r="HY83" s="90"/>
      <c r="HZ83" s="90"/>
      <c r="IA83" s="90"/>
      <c r="IB83" s="90"/>
      <c r="IC83" s="90"/>
      <c r="ID83" s="90"/>
      <c r="IE83" s="90"/>
      <c r="IF83" s="90"/>
      <c r="IG83" s="90"/>
      <c r="IH83" s="90"/>
      <c r="II83" s="90"/>
      <c r="IJ83" s="90"/>
      <c r="IK83" s="90"/>
      <c r="IL83" s="90"/>
    </row>
    <row r="84" spans="1:246" s="167" customFormat="1" ht="18" customHeight="1">
      <c r="A84" s="273" t="s">
        <v>751</v>
      </c>
      <c r="B84" s="170" t="s">
        <v>52</v>
      </c>
      <c r="C84" s="39" t="s">
        <v>148</v>
      </c>
      <c r="D84" s="15">
        <v>35.25</v>
      </c>
      <c r="E84" s="20" t="s">
        <v>138</v>
      </c>
      <c r="F84" s="20"/>
      <c r="G84" s="20"/>
      <c r="H84" s="20"/>
      <c r="I84" s="31">
        <v>0</v>
      </c>
      <c r="J84" s="75">
        <f>I84*D84</f>
        <v>0</v>
      </c>
      <c r="K84" s="150"/>
      <c r="L84" s="151"/>
      <c r="M84" s="151"/>
      <c r="N84" s="151"/>
      <c r="O84" s="150"/>
      <c r="P84" s="150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  <c r="DT84" s="152"/>
      <c r="DU84" s="152"/>
      <c r="DV84" s="152"/>
      <c r="DW84" s="152"/>
      <c r="DX84" s="152"/>
      <c r="DY84" s="152"/>
      <c r="DZ84" s="152"/>
      <c r="EA84" s="152"/>
      <c r="EB84" s="152"/>
      <c r="EC84" s="152"/>
      <c r="ED84" s="152"/>
      <c r="EE84" s="152"/>
      <c r="EF84" s="152"/>
      <c r="EG84" s="152"/>
      <c r="EH84" s="152"/>
      <c r="EI84" s="152"/>
      <c r="EJ84" s="152"/>
      <c r="EK84" s="152"/>
      <c r="EL84" s="152"/>
      <c r="EM84" s="152"/>
      <c r="EN84" s="152"/>
      <c r="EO84" s="152"/>
      <c r="EP84" s="152"/>
      <c r="EQ84" s="152"/>
      <c r="ER84" s="152"/>
      <c r="ES84" s="152"/>
      <c r="ET84" s="152"/>
      <c r="EU84" s="152"/>
      <c r="EV84" s="152"/>
      <c r="EW84" s="152"/>
      <c r="EX84" s="152"/>
      <c r="EY84" s="152"/>
      <c r="EZ84" s="152"/>
      <c r="FA84" s="152"/>
      <c r="FB84" s="152"/>
      <c r="FC84" s="152"/>
      <c r="FD84" s="152"/>
      <c r="FE84" s="152"/>
      <c r="FF84" s="152"/>
      <c r="FG84" s="152"/>
      <c r="FH84" s="152"/>
      <c r="FI84" s="152"/>
      <c r="FJ84" s="152"/>
      <c r="FK84" s="152"/>
      <c r="FL84" s="152"/>
      <c r="FM84" s="152"/>
      <c r="FN84" s="152"/>
      <c r="FO84" s="152"/>
      <c r="FP84" s="152"/>
      <c r="FQ84" s="152"/>
      <c r="FR84" s="152"/>
      <c r="FS84" s="152"/>
      <c r="FT84" s="152"/>
      <c r="FU84" s="152"/>
      <c r="FV84" s="152"/>
      <c r="FW84" s="152"/>
      <c r="FX84" s="152"/>
      <c r="FY84" s="152"/>
      <c r="FZ84" s="152"/>
      <c r="GA84" s="152"/>
      <c r="GB84" s="152"/>
      <c r="GC84" s="152"/>
      <c r="GD84" s="152"/>
      <c r="GE84" s="152"/>
      <c r="GF84" s="152"/>
      <c r="GG84" s="152"/>
      <c r="GH84" s="152"/>
      <c r="GI84" s="152"/>
      <c r="GJ84" s="152"/>
      <c r="GK84" s="152"/>
      <c r="GL84" s="152"/>
      <c r="GM84" s="152"/>
      <c r="GN84" s="152"/>
      <c r="GO84" s="152"/>
      <c r="GP84" s="152"/>
      <c r="GQ84" s="152"/>
      <c r="GR84" s="152"/>
      <c r="GS84" s="152"/>
      <c r="GT84" s="152"/>
      <c r="GU84" s="152"/>
      <c r="GV84" s="152"/>
      <c r="GW84" s="152"/>
      <c r="GX84" s="152"/>
      <c r="GY84" s="152"/>
      <c r="GZ84" s="152"/>
      <c r="HA84" s="152"/>
      <c r="HB84" s="152"/>
      <c r="HC84" s="152"/>
      <c r="HD84" s="152"/>
      <c r="HE84" s="152"/>
      <c r="HF84" s="152"/>
      <c r="HG84" s="152"/>
      <c r="HH84" s="152"/>
      <c r="HI84" s="152"/>
      <c r="HJ84" s="152"/>
      <c r="HK84" s="152"/>
      <c r="HL84" s="152"/>
      <c r="HM84" s="152"/>
      <c r="HN84" s="152"/>
      <c r="HO84" s="152"/>
      <c r="HP84" s="152"/>
      <c r="HQ84" s="152"/>
      <c r="HR84" s="152"/>
      <c r="HS84" s="152"/>
      <c r="HT84" s="152"/>
      <c r="HU84" s="152"/>
      <c r="HV84" s="152"/>
      <c r="HW84" s="152"/>
      <c r="HX84" s="152"/>
      <c r="HY84" s="152"/>
      <c r="HZ84" s="152"/>
      <c r="IA84" s="152"/>
      <c r="IB84" s="152"/>
      <c r="IC84" s="152"/>
      <c r="ID84" s="152"/>
      <c r="IE84" s="152"/>
      <c r="IF84" s="152"/>
      <c r="IG84" s="152"/>
      <c r="IH84" s="152"/>
      <c r="II84" s="152"/>
      <c r="IJ84" s="152"/>
      <c r="IK84" s="152"/>
      <c r="IL84" s="152"/>
    </row>
    <row r="85" spans="1:246" s="167" customFormat="1" ht="18" customHeight="1">
      <c r="A85" s="273"/>
      <c r="B85" s="169" t="s">
        <v>53</v>
      </c>
      <c r="C85" s="32" t="s">
        <v>149</v>
      </c>
      <c r="D85" s="15">
        <v>33.200000000000003</v>
      </c>
      <c r="E85" s="16" t="s">
        <v>138</v>
      </c>
      <c r="F85" s="16"/>
      <c r="G85" s="16"/>
      <c r="H85" s="16"/>
      <c r="I85" s="18">
        <v>0</v>
      </c>
      <c r="J85" s="74">
        <f>I85*D85</f>
        <v>0</v>
      </c>
      <c r="K85" s="150"/>
      <c r="L85" s="151"/>
      <c r="M85" s="151"/>
      <c r="N85" s="151"/>
      <c r="O85" s="150"/>
      <c r="P85" s="150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  <c r="DN85" s="152"/>
      <c r="DO85" s="152"/>
      <c r="DP85" s="152"/>
      <c r="DQ85" s="152"/>
      <c r="DR85" s="152"/>
      <c r="DS85" s="152"/>
      <c r="DT85" s="152"/>
      <c r="DU85" s="152"/>
      <c r="DV85" s="152"/>
      <c r="DW85" s="152"/>
      <c r="DX85" s="152"/>
      <c r="DY85" s="152"/>
      <c r="DZ85" s="152"/>
      <c r="EA85" s="152"/>
      <c r="EB85" s="152"/>
      <c r="EC85" s="152"/>
      <c r="ED85" s="152"/>
      <c r="EE85" s="152"/>
      <c r="EF85" s="152"/>
      <c r="EG85" s="152"/>
      <c r="EH85" s="152"/>
      <c r="EI85" s="152"/>
      <c r="EJ85" s="152"/>
      <c r="EK85" s="152"/>
      <c r="EL85" s="152"/>
      <c r="EM85" s="152"/>
      <c r="EN85" s="152"/>
      <c r="EO85" s="152"/>
      <c r="EP85" s="152"/>
      <c r="EQ85" s="152"/>
      <c r="ER85" s="152"/>
      <c r="ES85" s="152"/>
      <c r="ET85" s="152"/>
      <c r="EU85" s="152"/>
      <c r="EV85" s="152"/>
      <c r="EW85" s="152"/>
      <c r="EX85" s="152"/>
      <c r="EY85" s="152"/>
      <c r="EZ85" s="152"/>
      <c r="FA85" s="152"/>
      <c r="FB85" s="152"/>
      <c r="FC85" s="152"/>
      <c r="FD85" s="152"/>
      <c r="FE85" s="152"/>
      <c r="FF85" s="152"/>
      <c r="FG85" s="152"/>
      <c r="FH85" s="152"/>
      <c r="FI85" s="152"/>
      <c r="FJ85" s="152"/>
      <c r="FK85" s="152"/>
      <c r="FL85" s="152"/>
      <c r="FM85" s="152"/>
      <c r="FN85" s="152"/>
      <c r="FO85" s="152"/>
      <c r="FP85" s="152"/>
      <c r="FQ85" s="152"/>
      <c r="FR85" s="152"/>
      <c r="FS85" s="152"/>
      <c r="FT85" s="152"/>
      <c r="FU85" s="152"/>
      <c r="FV85" s="152"/>
      <c r="FW85" s="152"/>
      <c r="FX85" s="152"/>
      <c r="FY85" s="152"/>
      <c r="FZ85" s="152"/>
      <c r="GA85" s="152"/>
      <c r="GB85" s="152"/>
      <c r="GC85" s="152"/>
      <c r="GD85" s="152"/>
      <c r="GE85" s="152"/>
      <c r="GF85" s="152"/>
      <c r="GG85" s="152"/>
      <c r="GH85" s="152"/>
      <c r="GI85" s="152"/>
      <c r="GJ85" s="152"/>
      <c r="GK85" s="152"/>
      <c r="GL85" s="152"/>
      <c r="GM85" s="152"/>
      <c r="GN85" s="152"/>
      <c r="GO85" s="152"/>
      <c r="GP85" s="152"/>
      <c r="GQ85" s="152"/>
      <c r="GR85" s="152"/>
      <c r="GS85" s="152"/>
      <c r="GT85" s="152"/>
      <c r="GU85" s="152"/>
      <c r="GV85" s="152"/>
      <c r="GW85" s="152"/>
      <c r="GX85" s="152"/>
      <c r="GY85" s="152"/>
      <c r="GZ85" s="152"/>
      <c r="HA85" s="152"/>
      <c r="HB85" s="152"/>
      <c r="HC85" s="152"/>
      <c r="HD85" s="152"/>
      <c r="HE85" s="152"/>
      <c r="HF85" s="152"/>
      <c r="HG85" s="152"/>
      <c r="HH85" s="152"/>
      <c r="HI85" s="152"/>
      <c r="HJ85" s="152"/>
      <c r="HK85" s="152"/>
      <c r="HL85" s="152"/>
      <c r="HM85" s="152"/>
      <c r="HN85" s="152"/>
      <c r="HO85" s="152"/>
      <c r="HP85" s="152"/>
      <c r="HQ85" s="152"/>
      <c r="HR85" s="152"/>
      <c r="HS85" s="152"/>
      <c r="HT85" s="152"/>
      <c r="HU85" s="152"/>
      <c r="HV85" s="152"/>
      <c r="HW85" s="152"/>
      <c r="HX85" s="152"/>
      <c r="HY85" s="152"/>
      <c r="HZ85" s="152"/>
      <c r="IA85" s="152"/>
      <c r="IB85" s="152"/>
      <c r="IC85" s="152"/>
      <c r="ID85" s="152"/>
      <c r="IE85" s="152"/>
      <c r="IF85" s="152"/>
      <c r="IG85" s="152"/>
      <c r="IH85" s="152"/>
      <c r="II85" s="152"/>
      <c r="IJ85" s="152"/>
      <c r="IK85" s="152"/>
      <c r="IL85" s="152"/>
    </row>
    <row r="86" spans="1:246" s="166" customFormat="1" ht="21" customHeight="1">
      <c r="A86" s="273"/>
      <c r="B86" s="121" t="s">
        <v>143</v>
      </c>
      <c r="C86" s="117"/>
      <c r="D86" s="27"/>
      <c r="E86" s="12"/>
      <c r="F86" s="12"/>
      <c r="G86" s="12"/>
      <c r="H86" s="12"/>
      <c r="I86" s="14"/>
      <c r="J86" s="73"/>
      <c r="K86" s="147"/>
      <c r="L86" s="153"/>
      <c r="M86" s="153"/>
      <c r="N86" s="151"/>
      <c r="O86" s="147"/>
      <c r="P86" s="147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90"/>
      <c r="DH86" s="90"/>
      <c r="DI86" s="90"/>
      <c r="DJ86" s="90"/>
      <c r="DK86" s="90"/>
      <c r="DL86" s="90"/>
      <c r="DM86" s="90"/>
      <c r="DN86" s="90"/>
      <c r="DO86" s="90"/>
      <c r="DP86" s="90"/>
      <c r="DQ86" s="90"/>
      <c r="DR86" s="90"/>
      <c r="DS86" s="90"/>
      <c r="DT86" s="90"/>
      <c r="DU86" s="90"/>
      <c r="DV86" s="90"/>
      <c r="DW86" s="90"/>
      <c r="DX86" s="90"/>
      <c r="DY86" s="90"/>
      <c r="DZ86" s="90"/>
      <c r="EA86" s="90"/>
      <c r="EB86" s="90"/>
      <c r="EC86" s="90"/>
      <c r="ED86" s="90"/>
      <c r="EE86" s="90"/>
      <c r="EF86" s="90"/>
      <c r="EG86" s="90"/>
      <c r="EH86" s="90"/>
      <c r="EI86" s="90"/>
      <c r="EJ86" s="90"/>
      <c r="EK86" s="90"/>
      <c r="EL86" s="90"/>
      <c r="EM86" s="90"/>
      <c r="EN86" s="90"/>
      <c r="EO86" s="90"/>
      <c r="EP86" s="90"/>
      <c r="EQ86" s="90"/>
      <c r="ER86" s="90"/>
      <c r="ES86" s="90"/>
      <c r="ET86" s="90"/>
      <c r="EU86" s="90"/>
      <c r="EV86" s="90"/>
      <c r="EW86" s="90"/>
      <c r="EX86" s="90"/>
      <c r="EY86" s="90"/>
      <c r="EZ86" s="90"/>
      <c r="FA86" s="90"/>
      <c r="FB86" s="90"/>
      <c r="FC86" s="90"/>
      <c r="FD86" s="90"/>
      <c r="FE86" s="90"/>
      <c r="FF86" s="90"/>
      <c r="FG86" s="90"/>
      <c r="FH86" s="90"/>
      <c r="FI86" s="90"/>
      <c r="FJ86" s="90"/>
      <c r="FK86" s="90"/>
      <c r="FL86" s="90"/>
      <c r="FM86" s="90"/>
      <c r="FN86" s="90"/>
      <c r="FO86" s="90"/>
      <c r="FP86" s="90"/>
      <c r="FQ86" s="90"/>
      <c r="FR86" s="90"/>
      <c r="FS86" s="90"/>
      <c r="FT86" s="90"/>
      <c r="FU86" s="90"/>
      <c r="FV86" s="90"/>
      <c r="FW86" s="90"/>
      <c r="FX86" s="90"/>
      <c r="FY86" s="90"/>
      <c r="FZ86" s="90"/>
      <c r="GA86" s="90"/>
      <c r="GB86" s="90"/>
      <c r="GC86" s="90"/>
      <c r="GD86" s="90"/>
      <c r="GE86" s="90"/>
      <c r="GF86" s="90"/>
      <c r="GG86" s="90"/>
      <c r="GH86" s="90"/>
      <c r="GI86" s="90"/>
      <c r="GJ86" s="90"/>
      <c r="GK86" s="90"/>
      <c r="GL86" s="90"/>
      <c r="GM86" s="90"/>
      <c r="GN86" s="90"/>
      <c r="GO86" s="90"/>
      <c r="GP86" s="90"/>
      <c r="GQ86" s="90"/>
      <c r="GR86" s="90"/>
      <c r="GS86" s="90"/>
      <c r="GT86" s="90"/>
      <c r="GU86" s="90"/>
      <c r="GV86" s="90"/>
      <c r="GW86" s="90"/>
      <c r="GX86" s="90"/>
      <c r="GY86" s="90"/>
      <c r="GZ86" s="90"/>
      <c r="HA86" s="90"/>
      <c r="HB86" s="90"/>
      <c r="HC86" s="90"/>
      <c r="HD86" s="90"/>
      <c r="HE86" s="90"/>
      <c r="HF86" s="90"/>
      <c r="HG86" s="90"/>
      <c r="HH86" s="90"/>
      <c r="HI86" s="90"/>
      <c r="HJ86" s="90"/>
      <c r="HK86" s="90"/>
      <c r="HL86" s="90"/>
      <c r="HM86" s="90"/>
      <c r="HN86" s="90"/>
      <c r="HO86" s="90"/>
      <c r="HP86" s="90"/>
      <c r="HQ86" s="90"/>
      <c r="HR86" s="90"/>
      <c r="HS86" s="90"/>
      <c r="HT86" s="90"/>
      <c r="HU86" s="90"/>
      <c r="HV86" s="90"/>
      <c r="HW86" s="90"/>
      <c r="HX86" s="90"/>
      <c r="HY86" s="90"/>
      <c r="HZ86" s="90"/>
      <c r="IA86" s="90"/>
      <c r="IB86" s="90"/>
      <c r="IC86" s="90"/>
      <c r="ID86" s="90"/>
      <c r="IE86" s="90"/>
      <c r="IF86" s="90"/>
      <c r="IG86" s="90"/>
      <c r="IH86" s="90"/>
      <c r="II86" s="90"/>
      <c r="IJ86" s="90"/>
      <c r="IK86" s="90"/>
      <c r="IL86" s="90"/>
    </row>
    <row r="87" spans="1:246" s="167" customFormat="1" ht="18" customHeight="1">
      <c r="A87" s="273"/>
      <c r="B87" s="169" t="s">
        <v>145</v>
      </c>
      <c r="C87" s="32" t="s">
        <v>146</v>
      </c>
      <c r="D87" s="15">
        <v>5.35</v>
      </c>
      <c r="E87" s="16" t="s">
        <v>138</v>
      </c>
      <c r="F87" s="16"/>
      <c r="G87" s="16"/>
      <c r="H87" s="16"/>
      <c r="I87" s="18">
        <v>0</v>
      </c>
      <c r="J87" s="74">
        <f>I87*D87</f>
        <v>0</v>
      </c>
      <c r="K87" s="150"/>
      <c r="L87" s="151"/>
      <c r="M87" s="151"/>
      <c r="N87" s="151"/>
      <c r="O87" s="150"/>
      <c r="P87" s="150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  <c r="ET87" s="152"/>
      <c r="EU87" s="152"/>
      <c r="EV87" s="152"/>
      <c r="EW87" s="152"/>
      <c r="EX87" s="152"/>
      <c r="EY87" s="152"/>
      <c r="EZ87" s="152"/>
      <c r="FA87" s="152"/>
      <c r="FB87" s="152"/>
      <c r="FC87" s="152"/>
      <c r="FD87" s="152"/>
      <c r="FE87" s="152"/>
      <c r="FF87" s="152"/>
      <c r="FG87" s="152"/>
      <c r="FH87" s="152"/>
      <c r="FI87" s="152"/>
      <c r="FJ87" s="152"/>
      <c r="FK87" s="152"/>
      <c r="FL87" s="152"/>
      <c r="FM87" s="152"/>
      <c r="FN87" s="152"/>
      <c r="FO87" s="152"/>
      <c r="FP87" s="152"/>
      <c r="FQ87" s="152"/>
      <c r="FR87" s="152"/>
      <c r="FS87" s="152"/>
      <c r="FT87" s="152"/>
      <c r="FU87" s="152"/>
      <c r="FV87" s="152"/>
      <c r="FW87" s="152"/>
      <c r="FX87" s="152"/>
      <c r="FY87" s="152"/>
      <c r="FZ87" s="152"/>
      <c r="GA87" s="152"/>
      <c r="GB87" s="152"/>
      <c r="GC87" s="152"/>
      <c r="GD87" s="152"/>
      <c r="GE87" s="152"/>
      <c r="GF87" s="152"/>
      <c r="GG87" s="152"/>
      <c r="GH87" s="152"/>
      <c r="GI87" s="152"/>
      <c r="GJ87" s="152"/>
      <c r="GK87" s="152"/>
      <c r="GL87" s="152"/>
      <c r="GM87" s="152"/>
      <c r="GN87" s="152"/>
      <c r="GO87" s="152"/>
      <c r="GP87" s="152"/>
      <c r="GQ87" s="152"/>
      <c r="GR87" s="152"/>
      <c r="GS87" s="152"/>
      <c r="GT87" s="152"/>
      <c r="GU87" s="152"/>
      <c r="GV87" s="152"/>
      <c r="GW87" s="152"/>
      <c r="GX87" s="152"/>
      <c r="GY87" s="152"/>
      <c r="GZ87" s="152"/>
      <c r="HA87" s="152"/>
      <c r="HB87" s="152"/>
      <c r="HC87" s="152"/>
      <c r="HD87" s="152"/>
      <c r="HE87" s="152"/>
      <c r="HF87" s="152"/>
      <c r="HG87" s="152"/>
      <c r="HH87" s="152"/>
      <c r="HI87" s="152"/>
      <c r="HJ87" s="152"/>
      <c r="HK87" s="152"/>
      <c r="HL87" s="152"/>
      <c r="HM87" s="152"/>
      <c r="HN87" s="152"/>
      <c r="HO87" s="152"/>
      <c r="HP87" s="152"/>
      <c r="HQ87" s="152"/>
      <c r="HR87" s="152"/>
      <c r="HS87" s="152"/>
      <c r="HT87" s="152"/>
      <c r="HU87" s="152"/>
      <c r="HV87" s="152"/>
      <c r="HW87" s="152"/>
      <c r="HX87" s="152"/>
      <c r="HY87" s="152"/>
      <c r="HZ87" s="152"/>
      <c r="IA87" s="152"/>
      <c r="IB87" s="152"/>
      <c r="IC87" s="152"/>
      <c r="ID87" s="152"/>
      <c r="IE87" s="152"/>
      <c r="IF87" s="152"/>
      <c r="IG87" s="152"/>
      <c r="IH87" s="152"/>
      <c r="II87" s="152"/>
      <c r="IJ87" s="152"/>
      <c r="IK87" s="152"/>
      <c r="IL87" s="152"/>
    </row>
    <row r="88" spans="1:246" s="166" customFormat="1" ht="21.75" customHeight="1">
      <c r="A88" s="225"/>
      <c r="B88" s="121" t="s">
        <v>445</v>
      </c>
      <c r="C88" s="117"/>
      <c r="D88" s="27"/>
      <c r="E88" s="12"/>
      <c r="F88" s="12"/>
      <c r="G88" s="12"/>
      <c r="H88" s="12"/>
      <c r="I88" s="14"/>
      <c r="J88" s="73"/>
      <c r="K88" s="147"/>
      <c r="L88" s="153"/>
      <c r="M88" s="153"/>
      <c r="N88" s="151"/>
      <c r="O88" s="147"/>
      <c r="P88" s="147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90"/>
      <c r="DH88" s="90"/>
      <c r="DI88" s="90"/>
      <c r="DJ88" s="90"/>
      <c r="DK88" s="90"/>
      <c r="DL88" s="90"/>
      <c r="DM88" s="90"/>
      <c r="DN88" s="90"/>
      <c r="DO88" s="90"/>
      <c r="DP88" s="90"/>
      <c r="DQ88" s="90"/>
      <c r="DR88" s="90"/>
      <c r="DS88" s="90"/>
      <c r="DT88" s="90"/>
      <c r="DU88" s="90"/>
      <c r="DV88" s="90"/>
      <c r="DW88" s="90"/>
      <c r="DX88" s="90"/>
      <c r="DY88" s="90"/>
      <c r="DZ88" s="90"/>
      <c r="EA88" s="90"/>
      <c r="EB88" s="90"/>
      <c r="EC88" s="90"/>
      <c r="ED88" s="90"/>
      <c r="EE88" s="90"/>
      <c r="EF88" s="90"/>
      <c r="EG88" s="90"/>
      <c r="EH88" s="90"/>
      <c r="EI88" s="90"/>
      <c r="EJ88" s="90"/>
      <c r="EK88" s="90"/>
      <c r="EL88" s="90"/>
      <c r="EM88" s="90"/>
      <c r="EN88" s="90"/>
      <c r="EO88" s="90"/>
      <c r="EP88" s="90"/>
      <c r="EQ88" s="90"/>
      <c r="ER88" s="90"/>
      <c r="ES88" s="90"/>
      <c r="ET88" s="90"/>
      <c r="EU88" s="90"/>
      <c r="EV88" s="90"/>
      <c r="EW88" s="90"/>
      <c r="EX88" s="90"/>
      <c r="EY88" s="90"/>
      <c r="EZ88" s="90"/>
      <c r="FA88" s="90"/>
      <c r="FB88" s="90"/>
      <c r="FC88" s="90"/>
      <c r="FD88" s="90"/>
      <c r="FE88" s="90"/>
      <c r="FF88" s="90"/>
      <c r="FG88" s="90"/>
      <c r="FH88" s="90"/>
      <c r="FI88" s="90"/>
      <c r="FJ88" s="90"/>
      <c r="FK88" s="90"/>
      <c r="FL88" s="90"/>
      <c r="FM88" s="90"/>
      <c r="FN88" s="90"/>
      <c r="FO88" s="90"/>
      <c r="FP88" s="90"/>
      <c r="FQ88" s="90"/>
      <c r="FR88" s="90"/>
      <c r="FS88" s="90"/>
      <c r="FT88" s="90"/>
      <c r="FU88" s="90"/>
      <c r="FV88" s="90"/>
      <c r="FW88" s="90"/>
      <c r="FX88" s="90"/>
      <c r="FY88" s="90"/>
      <c r="FZ88" s="90"/>
      <c r="GA88" s="90"/>
      <c r="GB88" s="90"/>
      <c r="GC88" s="90"/>
      <c r="GD88" s="90"/>
      <c r="GE88" s="90"/>
      <c r="GF88" s="90"/>
      <c r="GG88" s="90"/>
      <c r="GH88" s="90"/>
      <c r="GI88" s="90"/>
      <c r="GJ88" s="90"/>
      <c r="GK88" s="90"/>
      <c r="GL88" s="90"/>
      <c r="GM88" s="90"/>
      <c r="GN88" s="90"/>
      <c r="GO88" s="90"/>
      <c r="GP88" s="90"/>
      <c r="GQ88" s="90"/>
      <c r="GR88" s="90"/>
      <c r="GS88" s="90"/>
      <c r="GT88" s="90"/>
      <c r="GU88" s="90"/>
      <c r="GV88" s="90"/>
      <c r="GW88" s="90"/>
      <c r="GX88" s="90"/>
      <c r="GY88" s="90"/>
      <c r="GZ88" s="90"/>
      <c r="HA88" s="90"/>
      <c r="HB88" s="90"/>
      <c r="HC88" s="90"/>
      <c r="HD88" s="90"/>
      <c r="HE88" s="90"/>
      <c r="HF88" s="90"/>
      <c r="HG88" s="90"/>
      <c r="HH88" s="90"/>
      <c r="HI88" s="90"/>
      <c r="HJ88" s="90"/>
      <c r="HK88" s="90"/>
      <c r="HL88" s="90"/>
      <c r="HM88" s="90"/>
      <c r="HN88" s="90"/>
      <c r="HO88" s="90"/>
      <c r="HP88" s="90"/>
      <c r="HQ88" s="90"/>
      <c r="HR88" s="90"/>
      <c r="HS88" s="90"/>
      <c r="HT88" s="90"/>
      <c r="HU88" s="90"/>
      <c r="HV88" s="90"/>
      <c r="HW88" s="90"/>
      <c r="HX88" s="90"/>
      <c r="HY88" s="90"/>
      <c r="HZ88" s="90"/>
      <c r="IA88" s="90"/>
      <c r="IB88" s="90"/>
      <c r="IC88" s="90"/>
      <c r="ID88" s="90"/>
      <c r="IE88" s="90"/>
      <c r="IF88" s="90"/>
      <c r="IG88" s="90"/>
      <c r="IH88" s="90"/>
      <c r="II88" s="90"/>
      <c r="IJ88" s="90"/>
      <c r="IK88" s="90"/>
      <c r="IL88" s="90"/>
    </row>
    <row r="89" spans="1:246" s="167" customFormat="1" ht="18" customHeight="1">
      <c r="A89" s="274" t="s">
        <v>752</v>
      </c>
      <c r="B89" s="122" t="s">
        <v>700</v>
      </c>
      <c r="C89" s="62" t="s">
        <v>701</v>
      </c>
      <c r="D89" s="15">
        <v>249</v>
      </c>
      <c r="E89" s="16" t="s">
        <v>439</v>
      </c>
      <c r="F89" s="16"/>
      <c r="G89" s="16"/>
      <c r="H89" s="16"/>
      <c r="I89" s="18">
        <f>L83</f>
        <v>0</v>
      </c>
      <c r="J89" s="74">
        <f>I89*D89</f>
        <v>0</v>
      </c>
      <c r="K89" s="150"/>
      <c r="L89" s="151"/>
      <c r="M89" s="151"/>
      <c r="N89" s="151"/>
      <c r="O89" s="150"/>
      <c r="P89" s="150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  <c r="EC89" s="152"/>
      <c r="ED89" s="152"/>
      <c r="EE89" s="152"/>
      <c r="EF89" s="152"/>
      <c r="EG89" s="152"/>
      <c r="EH89" s="152"/>
      <c r="EI89" s="152"/>
      <c r="EJ89" s="152"/>
      <c r="EK89" s="152"/>
      <c r="EL89" s="152"/>
      <c r="EM89" s="152"/>
      <c r="EN89" s="152"/>
      <c r="EO89" s="152"/>
      <c r="EP89" s="152"/>
      <c r="EQ89" s="152"/>
      <c r="ER89" s="152"/>
      <c r="ES89" s="152"/>
      <c r="ET89" s="152"/>
      <c r="EU89" s="152"/>
      <c r="EV89" s="152"/>
      <c r="EW89" s="152"/>
      <c r="EX89" s="152"/>
      <c r="EY89" s="152"/>
      <c r="EZ89" s="152"/>
      <c r="FA89" s="152"/>
      <c r="FB89" s="152"/>
      <c r="FC89" s="152"/>
      <c r="FD89" s="152"/>
      <c r="FE89" s="152"/>
      <c r="FF89" s="152"/>
      <c r="FG89" s="152"/>
      <c r="FH89" s="152"/>
      <c r="FI89" s="152"/>
      <c r="FJ89" s="152"/>
      <c r="FK89" s="152"/>
      <c r="FL89" s="152"/>
      <c r="FM89" s="152"/>
      <c r="FN89" s="152"/>
      <c r="FO89" s="152"/>
      <c r="FP89" s="152"/>
      <c r="FQ89" s="152"/>
      <c r="FR89" s="152"/>
      <c r="FS89" s="152"/>
      <c r="FT89" s="152"/>
      <c r="FU89" s="152"/>
      <c r="FV89" s="152"/>
      <c r="FW89" s="152"/>
      <c r="FX89" s="152"/>
      <c r="FY89" s="152"/>
      <c r="FZ89" s="152"/>
      <c r="GA89" s="152"/>
      <c r="GB89" s="152"/>
      <c r="GC89" s="152"/>
      <c r="GD89" s="152"/>
      <c r="GE89" s="152"/>
      <c r="GF89" s="152"/>
      <c r="GG89" s="152"/>
      <c r="GH89" s="152"/>
      <c r="GI89" s="152"/>
      <c r="GJ89" s="152"/>
      <c r="GK89" s="152"/>
      <c r="GL89" s="152"/>
      <c r="GM89" s="152"/>
      <c r="GN89" s="152"/>
      <c r="GO89" s="152"/>
      <c r="GP89" s="152"/>
      <c r="GQ89" s="152"/>
      <c r="GR89" s="152"/>
      <c r="GS89" s="152"/>
      <c r="GT89" s="152"/>
      <c r="GU89" s="152"/>
      <c r="GV89" s="152"/>
      <c r="GW89" s="152"/>
      <c r="GX89" s="152"/>
      <c r="GY89" s="152"/>
      <c r="GZ89" s="152"/>
      <c r="HA89" s="152"/>
      <c r="HB89" s="152"/>
      <c r="HC89" s="152"/>
      <c r="HD89" s="152"/>
      <c r="HE89" s="152"/>
      <c r="HF89" s="152"/>
      <c r="HG89" s="152"/>
      <c r="HH89" s="152"/>
      <c r="HI89" s="152"/>
      <c r="HJ89" s="152"/>
      <c r="HK89" s="152"/>
      <c r="HL89" s="152"/>
      <c r="HM89" s="152"/>
      <c r="HN89" s="152"/>
      <c r="HO89" s="152"/>
      <c r="HP89" s="152"/>
      <c r="HQ89" s="152"/>
      <c r="HR89" s="152"/>
      <c r="HS89" s="152"/>
      <c r="HT89" s="152"/>
      <c r="HU89" s="152"/>
      <c r="HV89" s="152"/>
      <c r="HW89" s="152"/>
      <c r="HX89" s="152"/>
      <c r="HY89" s="152"/>
      <c r="HZ89" s="152"/>
      <c r="IA89" s="152"/>
      <c r="IB89" s="152"/>
      <c r="IC89" s="152"/>
      <c r="ID89" s="152"/>
      <c r="IE89" s="152"/>
      <c r="IF89" s="152"/>
      <c r="IG89" s="152"/>
      <c r="IH89" s="152"/>
      <c r="II89" s="152"/>
      <c r="IJ89" s="152"/>
      <c r="IK89" s="152"/>
      <c r="IL89" s="152"/>
    </row>
    <row r="90" spans="1:246" s="166" customFormat="1" ht="21" customHeight="1">
      <c r="A90" s="274"/>
      <c r="B90" s="121" t="s">
        <v>429</v>
      </c>
      <c r="C90" s="117"/>
      <c r="D90" s="27"/>
      <c r="E90" s="12"/>
      <c r="F90" s="12"/>
      <c r="G90" s="12"/>
      <c r="H90" s="12"/>
      <c r="I90" s="14"/>
      <c r="J90" s="73"/>
      <c r="K90" s="147"/>
      <c r="L90" s="153"/>
      <c r="M90" s="153"/>
      <c r="N90" s="151"/>
      <c r="O90" s="147"/>
      <c r="P90" s="147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90"/>
      <c r="DH90" s="90"/>
      <c r="DI90" s="90"/>
      <c r="DJ90" s="90"/>
      <c r="DK90" s="90"/>
      <c r="DL90" s="90"/>
      <c r="DM90" s="90"/>
      <c r="DN90" s="90"/>
      <c r="DO90" s="90"/>
      <c r="DP90" s="90"/>
      <c r="DQ90" s="90"/>
      <c r="DR90" s="90"/>
      <c r="DS90" s="90"/>
      <c r="DT90" s="90"/>
      <c r="DU90" s="90"/>
      <c r="DV90" s="90"/>
      <c r="DW90" s="90"/>
      <c r="DX90" s="90"/>
      <c r="DY90" s="90"/>
      <c r="DZ90" s="90"/>
      <c r="EA90" s="90"/>
      <c r="EB90" s="90"/>
      <c r="EC90" s="90"/>
      <c r="ED90" s="90"/>
      <c r="EE90" s="90"/>
      <c r="EF90" s="90"/>
      <c r="EG90" s="90"/>
      <c r="EH90" s="90"/>
      <c r="EI90" s="90"/>
      <c r="EJ90" s="90"/>
      <c r="EK90" s="90"/>
      <c r="EL90" s="90"/>
      <c r="EM90" s="90"/>
      <c r="EN90" s="90"/>
      <c r="EO90" s="90"/>
      <c r="EP90" s="90"/>
      <c r="EQ90" s="90"/>
      <c r="ER90" s="90"/>
      <c r="ES90" s="90"/>
      <c r="ET90" s="90"/>
      <c r="EU90" s="90"/>
      <c r="EV90" s="90"/>
      <c r="EW90" s="90"/>
      <c r="EX90" s="90"/>
      <c r="EY90" s="90"/>
      <c r="EZ90" s="90"/>
      <c r="FA90" s="90"/>
      <c r="FB90" s="90"/>
      <c r="FC90" s="90"/>
      <c r="FD90" s="90"/>
      <c r="FE90" s="90"/>
      <c r="FF90" s="90"/>
      <c r="FG90" s="90"/>
      <c r="FH90" s="90"/>
      <c r="FI90" s="90"/>
      <c r="FJ90" s="90"/>
      <c r="FK90" s="90"/>
      <c r="FL90" s="90"/>
      <c r="FM90" s="90"/>
      <c r="FN90" s="90"/>
      <c r="FO90" s="90"/>
      <c r="FP90" s="90"/>
      <c r="FQ90" s="90"/>
      <c r="FR90" s="90"/>
      <c r="FS90" s="90"/>
      <c r="FT90" s="90"/>
      <c r="FU90" s="90"/>
      <c r="FV90" s="90"/>
      <c r="FW90" s="90"/>
      <c r="FX90" s="90"/>
      <c r="FY90" s="90"/>
      <c r="FZ90" s="90"/>
      <c r="GA90" s="90"/>
      <c r="GB90" s="90"/>
      <c r="GC90" s="90"/>
      <c r="GD90" s="90"/>
      <c r="GE90" s="90"/>
      <c r="GF90" s="90"/>
      <c r="GG90" s="90"/>
      <c r="GH90" s="90"/>
      <c r="GI90" s="90"/>
      <c r="GJ90" s="90"/>
      <c r="GK90" s="90"/>
      <c r="GL90" s="90"/>
      <c r="GM90" s="90"/>
      <c r="GN90" s="90"/>
      <c r="GO90" s="90"/>
      <c r="GP90" s="90"/>
      <c r="GQ90" s="90"/>
      <c r="GR90" s="90"/>
      <c r="GS90" s="90"/>
      <c r="GT90" s="90"/>
      <c r="GU90" s="90"/>
      <c r="GV90" s="90"/>
      <c r="GW90" s="90"/>
      <c r="GX90" s="90"/>
      <c r="GY90" s="90"/>
      <c r="GZ90" s="90"/>
      <c r="HA90" s="90"/>
      <c r="HB90" s="90"/>
      <c r="HC90" s="90"/>
      <c r="HD90" s="90"/>
      <c r="HE90" s="90"/>
      <c r="HF90" s="90"/>
      <c r="HG90" s="90"/>
      <c r="HH90" s="90"/>
      <c r="HI90" s="90"/>
      <c r="HJ90" s="90"/>
      <c r="HK90" s="90"/>
      <c r="HL90" s="90"/>
      <c r="HM90" s="90"/>
      <c r="HN90" s="90"/>
      <c r="HO90" s="90"/>
      <c r="HP90" s="90"/>
      <c r="HQ90" s="90"/>
      <c r="HR90" s="90"/>
      <c r="HS90" s="90"/>
      <c r="HT90" s="90"/>
      <c r="HU90" s="90"/>
      <c r="HV90" s="90"/>
      <c r="HW90" s="90"/>
      <c r="HX90" s="90"/>
      <c r="HY90" s="90"/>
      <c r="HZ90" s="90"/>
      <c r="IA90" s="90"/>
      <c r="IB90" s="90"/>
      <c r="IC90" s="90"/>
      <c r="ID90" s="90"/>
      <c r="IE90" s="90"/>
      <c r="IF90" s="90"/>
      <c r="IG90" s="90"/>
      <c r="IH90" s="90"/>
      <c r="II90" s="90"/>
      <c r="IJ90" s="90"/>
      <c r="IK90" s="90"/>
      <c r="IL90" s="90"/>
    </row>
    <row r="91" spans="1:246" s="167" customFormat="1" ht="18" customHeight="1">
      <c r="A91" s="274"/>
      <c r="B91" s="170" t="s">
        <v>442</v>
      </c>
      <c r="C91" s="33" t="s">
        <v>431</v>
      </c>
      <c r="D91" s="15">
        <v>21.4</v>
      </c>
      <c r="E91" s="20" t="s">
        <v>439</v>
      </c>
      <c r="F91" s="20"/>
      <c r="G91" s="20"/>
      <c r="H91" s="20"/>
      <c r="I91" s="31">
        <f>M83</f>
        <v>0</v>
      </c>
      <c r="J91" s="75">
        <f>I91*D91</f>
        <v>0</v>
      </c>
      <c r="K91" s="150"/>
      <c r="L91" s="151"/>
      <c r="M91" s="151"/>
      <c r="N91" s="151"/>
      <c r="O91" s="150"/>
      <c r="P91" s="150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  <c r="EC91" s="152"/>
      <c r="ED91" s="152"/>
      <c r="EE91" s="152"/>
      <c r="EF91" s="152"/>
      <c r="EG91" s="152"/>
      <c r="EH91" s="152"/>
      <c r="EI91" s="152"/>
      <c r="EJ91" s="152"/>
      <c r="EK91" s="152"/>
      <c r="EL91" s="152"/>
      <c r="EM91" s="152"/>
      <c r="EN91" s="152"/>
      <c r="EO91" s="152"/>
      <c r="EP91" s="152"/>
      <c r="EQ91" s="152"/>
      <c r="ER91" s="152"/>
      <c r="ES91" s="152"/>
      <c r="ET91" s="152"/>
      <c r="EU91" s="152"/>
      <c r="EV91" s="152"/>
      <c r="EW91" s="152"/>
      <c r="EX91" s="152"/>
      <c r="EY91" s="152"/>
      <c r="EZ91" s="152"/>
      <c r="FA91" s="152"/>
      <c r="FB91" s="152"/>
      <c r="FC91" s="152"/>
      <c r="FD91" s="152"/>
      <c r="FE91" s="152"/>
      <c r="FF91" s="152"/>
      <c r="FG91" s="152"/>
      <c r="FH91" s="152"/>
      <c r="FI91" s="152"/>
      <c r="FJ91" s="152"/>
      <c r="FK91" s="152"/>
      <c r="FL91" s="152"/>
      <c r="FM91" s="152"/>
      <c r="FN91" s="152"/>
      <c r="FO91" s="152"/>
      <c r="FP91" s="152"/>
      <c r="FQ91" s="152"/>
      <c r="FR91" s="152"/>
      <c r="FS91" s="152"/>
      <c r="FT91" s="152"/>
      <c r="FU91" s="152"/>
      <c r="FV91" s="152"/>
      <c r="FW91" s="152"/>
      <c r="FX91" s="152"/>
      <c r="FY91" s="152"/>
      <c r="FZ91" s="152"/>
      <c r="GA91" s="152"/>
      <c r="GB91" s="152"/>
      <c r="GC91" s="152"/>
      <c r="GD91" s="152"/>
      <c r="GE91" s="152"/>
      <c r="GF91" s="152"/>
      <c r="GG91" s="152"/>
      <c r="GH91" s="152"/>
      <c r="GI91" s="152"/>
      <c r="GJ91" s="152"/>
      <c r="GK91" s="152"/>
      <c r="GL91" s="152"/>
      <c r="GM91" s="152"/>
      <c r="GN91" s="152"/>
      <c r="GO91" s="152"/>
      <c r="GP91" s="152"/>
      <c r="GQ91" s="152"/>
      <c r="GR91" s="152"/>
      <c r="GS91" s="152"/>
      <c r="GT91" s="152"/>
      <c r="GU91" s="152"/>
      <c r="GV91" s="152"/>
      <c r="GW91" s="152"/>
      <c r="GX91" s="152"/>
      <c r="GY91" s="152"/>
      <c r="GZ91" s="152"/>
      <c r="HA91" s="152"/>
      <c r="HB91" s="152"/>
      <c r="HC91" s="152"/>
      <c r="HD91" s="152"/>
      <c r="HE91" s="152"/>
      <c r="HF91" s="152"/>
      <c r="HG91" s="152"/>
      <c r="HH91" s="152"/>
      <c r="HI91" s="152"/>
      <c r="HJ91" s="152"/>
      <c r="HK91" s="152"/>
      <c r="HL91" s="152"/>
      <c r="HM91" s="152"/>
      <c r="HN91" s="152"/>
      <c r="HO91" s="152"/>
      <c r="HP91" s="152"/>
      <c r="HQ91" s="152"/>
      <c r="HR91" s="152"/>
      <c r="HS91" s="152"/>
      <c r="HT91" s="152"/>
      <c r="HU91" s="152"/>
      <c r="HV91" s="152"/>
      <c r="HW91" s="152"/>
      <c r="HX91" s="152"/>
      <c r="HY91" s="152"/>
      <c r="HZ91" s="152"/>
      <c r="IA91" s="152"/>
      <c r="IB91" s="152"/>
      <c r="IC91" s="152"/>
      <c r="ID91" s="152"/>
      <c r="IE91" s="152"/>
      <c r="IF91" s="152"/>
      <c r="IG91" s="152"/>
      <c r="IH91" s="152"/>
      <c r="II91" s="152"/>
      <c r="IJ91" s="152"/>
      <c r="IK91" s="152"/>
      <c r="IL91" s="152"/>
    </row>
    <row r="92" spans="1:246" s="167" customFormat="1" ht="18" customHeight="1">
      <c r="A92" s="274"/>
      <c r="B92" s="169" t="s">
        <v>443</v>
      </c>
      <c r="C92" s="32" t="s">
        <v>432</v>
      </c>
      <c r="D92" s="15">
        <v>27.25</v>
      </c>
      <c r="E92" s="16" t="s">
        <v>439</v>
      </c>
      <c r="F92" s="16"/>
      <c r="G92" s="16"/>
      <c r="H92" s="16"/>
      <c r="I92" s="18">
        <f>N83</f>
        <v>0</v>
      </c>
      <c r="J92" s="74">
        <f>I92*D92</f>
        <v>0</v>
      </c>
      <c r="K92" s="150"/>
      <c r="L92" s="151"/>
      <c r="M92" s="151"/>
      <c r="N92" s="151"/>
      <c r="O92" s="150"/>
      <c r="P92" s="150"/>
      <c r="Q92" s="152"/>
      <c r="R92" s="152"/>
      <c r="S92" s="152"/>
      <c r="T92" s="152"/>
      <c r="U92" s="152"/>
      <c r="V92" s="152"/>
      <c r="W92" s="152"/>
      <c r="X92" s="152"/>
      <c r="Y92" s="152"/>
      <c r="Z92" s="152"/>
      <c r="AA92" s="152"/>
      <c r="AB92" s="152"/>
      <c r="AC92" s="152"/>
      <c r="AD92" s="152"/>
      <c r="AE92" s="152"/>
      <c r="AF92" s="152"/>
      <c r="AG92" s="152"/>
      <c r="AH92" s="152"/>
      <c r="AI92" s="152"/>
      <c r="AJ92" s="152"/>
      <c r="AK92" s="152"/>
      <c r="AL92" s="152"/>
      <c r="AM92" s="152"/>
      <c r="AN92" s="152"/>
      <c r="AO92" s="152"/>
      <c r="AP92" s="152"/>
      <c r="AQ92" s="152"/>
      <c r="AR92" s="152"/>
      <c r="AS92" s="152"/>
      <c r="AT92" s="152"/>
      <c r="AU92" s="152"/>
      <c r="AV92" s="152"/>
      <c r="AW92" s="152"/>
      <c r="AX92" s="152"/>
      <c r="AY92" s="152"/>
      <c r="AZ92" s="152"/>
      <c r="BA92" s="152"/>
      <c r="BB92" s="152"/>
      <c r="BC92" s="152"/>
      <c r="BD92" s="152"/>
      <c r="BE92" s="152"/>
      <c r="BF92" s="152"/>
      <c r="BG92" s="152"/>
      <c r="BH92" s="152"/>
      <c r="BI92" s="152"/>
      <c r="BJ92" s="152"/>
      <c r="BK92" s="152"/>
      <c r="BL92" s="152"/>
      <c r="BM92" s="152"/>
      <c r="BN92" s="152"/>
      <c r="BO92" s="152"/>
      <c r="BP92" s="152"/>
      <c r="BQ92" s="152"/>
      <c r="BR92" s="152"/>
      <c r="BS92" s="152"/>
      <c r="BT92" s="152"/>
      <c r="BU92" s="152"/>
      <c r="BV92" s="152"/>
      <c r="BW92" s="152"/>
      <c r="BX92" s="152"/>
      <c r="BY92" s="152"/>
      <c r="BZ92" s="152"/>
      <c r="CA92" s="152"/>
      <c r="CB92" s="152"/>
      <c r="CC92" s="152"/>
      <c r="CD92" s="152"/>
      <c r="CE92" s="152"/>
      <c r="CF92" s="152"/>
      <c r="CG92" s="152"/>
      <c r="CH92" s="152"/>
      <c r="CI92" s="152"/>
      <c r="CJ92" s="152"/>
      <c r="CK92" s="152"/>
      <c r="CL92" s="152"/>
      <c r="CM92" s="152"/>
      <c r="CN92" s="152"/>
      <c r="CO92" s="152"/>
      <c r="CP92" s="152"/>
      <c r="CQ92" s="152"/>
      <c r="CR92" s="152"/>
      <c r="CS92" s="152"/>
      <c r="CT92" s="152"/>
      <c r="CU92" s="152"/>
      <c r="CV92" s="152"/>
      <c r="CW92" s="152"/>
      <c r="CX92" s="152"/>
      <c r="CY92" s="152"/>
      <c r="CZ92" s="152"/>
      <c r="DA92" s="152"/>
      <c r="DB92" s="152"/>
      <c r="DC92" s="152"/>
      <c r="DD92" s="152"/>
      <c r="DE92" s="152"/>
      <c r="DF92" s="152"/>
      <c r="DG92" s="152"/>
      <c r="DH92" s="152"/>
      <c r="DI92" s="152"/>
      <c r="DJ92" s="152"/>
      <c r="DK92" s="152"/>
      <c r="DL92" s="152"/>
      <c r="DM92" s="152"/>
      <c r="DN92" s="152"/>
      <c r="DO92" s="152"/>
      <c r="DP92" s="152"/>
      <c r="DQ92" s="152"/>
      <c r="DR92" s="152"/>
      <c r="DS92" s="152"/>
      <c r="DT92" s="152"/>
      <c r="DU92" s="152"/>
      <c r="DV92" s="152"/>
      <c r="DW92" s="152"/>
      <c r="DX92" s="152"/>
      <c r="DY92" s="152"/>
      <c r="DZ92" s="152"/>
      <c r="EA92" s="152"/>
      <c r="EB92" s="152"/>
      <c r="EC92" s="152"/>
      <c r="ED92" s="152"/>
      <c r="EE92" s="152"/>
      <c r="EF92" s="152"/>
      <c r="EG92" s="152"/>
      <c r="EH92" s="152"/>
      <c r="EI92" s="152"/>
      <c r="EJ92" s="152"/>
      <c r="EK92" s="152"/>
      <c r="EL92" s="152"/>
      <c r="EM92" s="152"/>
      <c r="EN92" s="152"/>
      <c r="EO92" s="152"/>
      <c r="EP92" s="152"/>
      <c r="EQ92" s="152"/>
      <c r="ER92" s="152"/>
      <c r="ES92" s="152"/>
      <c r="ET92" s="152"/>
      <c r="EU92" s="152"/>
      <c r="EV92" s="152"/>
      <c r="EW92" s="152"/>
      <c r="EX92" s="152"/>
      <c r="EY92" s="152"/>
      <c r="EZ92" s="152"/>
      <c r="FA92" s="152"/>
      <c r="FB92" s="152"/>
      <c r="FC92" s="152"/>
      <c r="FD92" s="152"/>
      <c r="FE92" s="152"/>
      <c r="FF92" s="152"/>
      <c r="FG92" s="152"/>
      <c r="FH92" s="152"/>
      <c r="FI92" s="152"/>
      <c r="FJ92" s="152"/>
      <c r="FK92" s="152"/>
      <c r="FL92" s="152"/>
      <c r="FM92" s="152"/>
      <c r="FN92" s="152"/>
      <c r="FO92" s="152"/>
      <c r="FP92" s="152"/>
      <c r="FQ92" s="152"/>
      <c r="FR92" s="152"/>
      <c r="FS92" s="152"/>
      <c r="FT92" s="152"/>
      <c r="FU92" s="152"/>
      <c r="FV92" s="152"/>
      <c r="FW92" s="152"/>
      <c r="FX92" s="152"/>
      <c r="FY92" s="152"/>
      <c r="FZ92" s="152"/>
      <c r="GA92" s="152"/>
      <c r="GB92" s="152"/>
      <c r="GC92" s="152"/>
      <c r="GD92" s="152"/>
      <c r="GE92" s="152"/>
      <c r="GF92" s="152"/>
      <c r="GG92" s="152"/>
      <c r="GH92" s="152"/>
      <c r="GI92" s="152"/>
      <c r="GJ92" s="152"/>
      <c r="GK92" s="152"/>
      <c r="GL92" s="152"/>
      <c r="GM92" s="152"/>
      <c r="GN92" s="152"/>
      <c r="GO92" s="152"/>
      <c r="GP92" s="152"/>
      <c r="GQ92" s="152"/>
      <c r="GR92" s="152"/>
      <c r="GS92" s="152"/>
      <c r="GT92" s="152"/>
      <c r="GU92" s="152"/>
      <c r="GV92" s="152"/>
      <c r="GW92" s="152"/>
      <c r="GX92" s="152"/>
      <c r="GY92" s="152"/>
      <c r="GZ92" s="152"/>
      <c r="HA92" s="152"/>
      <c r="HB92" s="152"/>
      <c r="HC92" s="152"/>
      <c r="HD92" s="152"/>
      <c r="HE92" s="152"/>
      <c r="HF92" s="152"/>
      <c r="HG92" s="152"/>
      <c r="HH92" s="152"/>
      <c r="HI92" s="152"/>
      <c r="HJ92" s="152"/>
      <c r="HK92" s="152"/>
      <c r="HL92" s="152"/>
      <c r="HM92" s="152"/>
      <c r="HN92" s="152"/>
      <c r="HO92" s="152"/>
      <c r="HP92" s="152"/>
      <c r="HQ92" s="152"/>
      <c r="HR92" s="152"/>
      <c r="HS92" s="152"/>
      <c r="HT92" s="152"/>
      <c r="HU92" s="152"/>
      <c r="HV92" s="152"/>
      <c r="HW92" s="152"/>
      <c r="HX92" s="152"/>
      <c r="HY92" s="152"/>
      <c r="HZ92" s="152"/>
      <c r="IA92" s="152"/>
      <c r="IB92" s="152"/>
      <c r="IC92" s="152"/>
      <c r="ID92" s="152"/>
      <c r="IE92" s="152"/>
      <c r="IF92" s="152"/>
      <c r="IG92" s="152"/>
      <c r="IH92" s="152"/>
      <c r="II92" s="152"/>
      <c r="IJ92" s="152"/>
      <c r="IK92" s="152"/>
      <c r="IL92" s="152"/>
    </row>
    <row r="93" spans="1:246" s="166" customFormat="1" ht="21" customHeight="1">
      <c r="A93" s="225"/>
      <c r="B93" s="121" t="s">
        <v>430</v>
      </c>
      <c r="C93" s="117"/>
      <c r="D93" s="27"/>
      <c r="E93" s="12"/>
      <c r="F93" s="12"/>
      <c r="G93" s="12"/>
      <c r="H93" s="12"/>
      <c r="I93" s="14"/>
      <c r="J93" s="73"/>
      <c r="K93" s="147"/>
      <c r="L93" s="153"/>
      <c r="M93" s="153"/>
      <c r="N93" s="151"/>
      <c r="O93" s="147"/>
      <c r="P93" s="147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/>
      <c r="CW93" s="90"/>
      <c r="CX93" s="90"/>
      <c r="CY93" s="90"/>
      <c r="CZ93" s="90"/>
      <c r="DA93" s="90"/>
      <c r="DB93" s="90"/>
      <c r="DC93" s="90"/>
      <c r="DD93" s="90"/>
      <c r="DE93" s="90"/>
      <c r="DF93" s="90"/>
      <c r="DG93" s="90"/>
      <c r="DH93" s="90"/>
      <c r="DI93" s="90"/>
      <c r="DJ93" s="90"/>
      <c r="DK93" s="90"/>
      <c r="DL93" s="90"/>
      <c r="DM93" s="90"/>
      <c r="DN93" s="90"/>
      <c r="DO93" s="90"/>
      <c r="DP93" s="90"/>
      <c r="DQ93" s="90"/>
      <c r="DR93" s="90"/>
      <c r="DS93" s="90"/>
      <c r="DT93" s="90"/>
      <c r="DU93" s="90"/>
      <c r="DV93" s="90"/>
      <c r="DW93" s="90"/>
      <c r="DX93" s="90"/>
      <c r="DY93" s="90"/>
      <c r="DZ93" s="90"/>
      <c r="EA93" s="90"/>
      <c r="EB93" s="90"/>
      <c r="EC93" s="90"/>
      <c r="ED93" s="90"/>
      <c r="EE93" s="90"/>
      <c r="EF93" s="90"/>
      <c r="EG93" s="90"/>
      <c r="EH93" s="90"/>
      <c r="EI93" s="90"/>
      <c r="EJ93" s="90"/>
      <c r="EK93" s="90"/>
      <c r="EL93" s="90"/>
      <c r="EM93" s="90"/>
      <c r="EN93" s="90"/>
      <c r="EO93" s="90"/>
      <c r="EP93" s="90"/>
      <c r="EQ93" s="90"/>
      <c r="ER93" s="90"/>
      <c r="ES93" s="90"/>
      <c r="ET93" s="90"/>
      <c r="EU93" s="90"/>
      <c r="EV93" s="90"/>
      <c r="EW93" s="90"/>
      <c r="EX93" s="90"/>
      <c r="EY93" s="90"/>
      <c r="EZ93" s="90"/>
      <c r="FA93" s="90"/>
      <c r="FB93" s="90"/>
      <c r="FC93" s="90"/>
      <c r="FD93" s="90"/>
      <c r="FE93" s="90"/>
      <c r="FF93" s="90"/>
      <c r="FG93" s="90"/>
      <c r="FH93" s="90"/>
      <c r="FI93" s="90"/>
      <c r="FJ93" s="90"/>
      <c r="FK93" s="90"/>
      <c r="FL93" s="90"/>
      <c r="FM93" s="90"/>
      <c r="FN93" s="90"/>
      <c r="FO93" s="90"/>
      <c r="FP93" s="90"/>
      <c r="FQ93" s="90"/>
      <c r="FR93" s="90"/>
      <c r="FS93" s="90"/>
      <c r="FT93" s="90"/>
      <c r="FU93" s="90"/>
      <c r="FV93" s="90"/>
      <c r="FW93" s="90"/>
      <c r="FX93" s="90"/>
      <c r="FY93" s="90"/>
      <c r="FZ93" s="90"/>
      <c r="GA93" s="90"/>
      <c r="GB93" s="90"/>
      <c r="GC93" s="90"/>
      <c r="GD93" s="90"/>
      <c r="GE93" s="90"/>
      <c r="GF93" s="90"/>
      <c r="GG93" s="90"/>
      <c r="GH93" s="90"/>
      <c r="GI93" s="90"/>
      <c r="GJ93" s="90"/>
      <c r="GK93" s="90"/>
      <c r="GL93" s="90"/>
      <c r="GM93" s="90"/>
      <c r="GN93" s="90"/>
      <c r="GO93" s="90"/>
      <c r="GP93" s="90"/>
      <c r="GQ93" s="90"/>
      <c r="GR93" s="90"/>
      <c r="GS93" s="90"/>
      <c r="GT93" s="90"/>
      <c r="GU93" s="90"/>
      <c r="GV93" s="90"/>
      <c r="GW93" s="90"/>
      <c r="GX93" s="90"/>
      <c r="GY93" s="90"/>
      <c r="GZ93" s="90"/>
      <c r="HA93" s="90"/>
      <c r="HB93" s="90"/>
      <c r="HC93" s="90"/>
      <c r="HD93" s="90"/>
      <c r="HE93" s="90"/>
      <c r="HF93" s="90"/>
      <c r="HG93" s="90"/>
      <c r="HH93" s="90"/>
      <c r="HI93" s="90"/>
      <c r="HJ93" s="90"/>
      <c r="HK93" s="90"/>
      <c r="HL93" s="90"/>
      <c r="HM93" s="90"/>
      <c r="HN93" s="90"/>
      <c r="HO93" s="90"/>
      <c r="HP93" s="90"/>
      <c r="HQ93" s="90"/>
      <c r="HR93" s="90"/>
      <c r="HS93" s="90"/>
      <c r="HT93" s="90"/>
      <c r="HU93" s="90"/>
      <c r="HV93" s="90"/>
      <c r="HW93" s="90"/>
      <c r="HX93" s="90"/>
      <c r="HY93" s="90"/>
      <c r="HZ93" s="90"/>
      <c r="IA93" s="90"/>
      <c r="IB93" s="90"/>
      <c r="IC93" s="90"/>
      <c r="ID93" s="90"/>
      <c r="IE93" s="90"/>
      <c r="IF93" s="90"/>
      <c r="IG93" s="90"/>
      <c r="IH93" s="90"/>
      <c r="II93" s="90"/>
      <c r="IJ93" s="90"/>
      <c r="IK93" s="90"/>
      <c r="IL93" s="90"/>
    </row>
    <row r="94" spans="1:246" s="167" customFormat="1" ht="18" customHeight="1">
      <c r="A94" s="280" t="s">
        <v>753</v>
      </c>
      <c r="B94" s="169" t="s">
        <v>435</v>
      </c>
      <c r="C94" s="32" t="s">
        <v>434</v>
      </c>
      <c r="D94" s="15">
        <v>97.49</v>
      </c>
      <c r="E94" s="16" t="s">
        <v>439</v>
      </c>
      <c r="F94" s="16"/>
      <c r="G94" s="16"/>
      <c r="H94" s="16"/>
      <c r="I94" s="18">
        <f>SUM(N34:N57)</f>
        <v>0</v>
      </c>
      <c r="J94" s="74">
        <f>I94*D94</f>
        <v>0</v>
      </c>
      <c r="K94" s="150"/>
      <c r="L94" s="151"/>
      <c r="M94" s="151"/>
      <c r="N94" s="151"/>
      <c r="O94" s="150"/>
      <c r="P94" s="150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152"/>
      <c r="EH94" s="152"/>
      <c r="EI94" s="152"/>
      <c r="EJ94" s="152"/>
      <c r="EK94" s="152"/>
      <c r="EL94" s="152"/>
      <c r="EM94" s="152"/>
      <c r="EN94" s="152"/>
      <c r="EO94" s="152"/>
      <c r="EP94" s="152"/>
      <c r="EQ94" s="152"/>
      <c r="ER94" s="152"/>
      <c r="ES94" s="152"/>
      <c r="ET94" s="152"/>
      <c r="EU94" s="152"/>
      <c r="EV94" s="152"/>
      <c r="EW94" s="152"/>
      <c r="EX94" s="152"/>
      <c r="EY94" s="152"/>
      <c r="EZ94" s="152"/>
      <c r="FA94" s="152"/>
      <c r="FB94" s="152"/>
      <c r="FC94" s="152"/>
      <c r="FD94" s="152"/>
      <c r="FE94" s="152"/>
      <c r="FF94" s="152"/>
      <c r="FG94" s="152"/>
      <c r="FH94" s="152"/>
      <c r="FI94" s="152"/>
      <c r="FJ94" s="152"/>
      <c r="FK94" s="152"/>
      <c r="FL94" s="152"/>
      <c r="FM94" s="152"/>
      <c r="FN94" s="152"/>
      <c r="FO94" s="152"/>
      <c r="FP94" s="152"/>
      <c r="FQ94" s="152"/>
      <c r="FR94" s="152"/>
      <c r="FS94" s="152"/>
      <c r="FT94" s="152"/>
      <c r="FU94" s="152"/>
      <c r="FV94" s="152"/>
      <c r="FW94" s="152"/>
      <c r="FX94" s="152"/>
      <c r="FY94" s="152"/>
      <c r="FZ94" s="152"/>
      <c r="GA94" s="152"/>
      <c r="GB94" s="152"/>
      <c r="GC94" s="152"/>
      <c r="GD94" s="152"/>
      <c r="GE94" s="152"/>
      <c r="GF94" s="152"/>
      <c r="GG94" s="152"/>
      <c r="GH94" s="152"/>
      <c r="GI94" s="152"/>
      <c r="GJ94" s="152"/>
      <c r="GK94" s="152"/>
      <c r="GL94" s="152"/>
      <c r="GM94" s="152"/>
      <c r="GN94" s="152"/>
      <c r="GO94" s="152"/>
      <c r="GP94" s="152"/>
      <c r="GQ94" s="152"/>
      <c r="GR94" s="152"/>
      <c r="GS94" s="152"/>
      <c r="GT94" s="152"/>
      <c r="GU94" s="152"/>
      <c r="GV94" s="152"/>
      <c r="GW94" s="152"/>
      <c r="GX94" s="152"/>
      <c r="GY94" s="152"/>
      <c r="GZ94" s="152"/>
      <c r="HA94" s="152"/>
      <c r="HB94" s="152"/>
      <c r="HC94" s="152"/>
      <c r="HD94" s="152"/>
      <c r="HE94" s="152"/>
      <c r="HF94" s="152"/>
      <c r="HG94" s="152"/>
      <c r="HH94" s="152"/>
      <c r="HI94" s="152"/>
      <c r="HJ94" s="152"/>
      <c r="HK94" s="152"/>
      <c r="HL94" s="152"/>
      <c r="HM94" s="152"/>
      <c r="HN94" s="152"/>
      <c r="HO94" s="152"/>
      <c r="HP94" s="152"/>
      <c r="HQ94" s="152"/>
      <c r="HR94" s="152"/>
      <c r="HS94" s="152"/>
      <c r="HT94" s="152"/>
      <c r="HU94" s="152"/>
      <c r="HV94" s="152"/>
      <c r="HW94" s="152"/>
      <c r="HX94" s="152"/>
      <c r="HY94" s="152"/>
      <c r="HZ94" s="152"/>
      <c r="IA94" s="152"/>
      <c r="IB94" s="152"/>
      <c r="IC94" s="152"/>
      <c r="ID94" s="152"/>
      <c r="IE94" s="152"/>
      <c r="IF94" s="152"/>
      <c r="IG94" s="152"/>
      <c r="IH94" s="152"/>
      <c r="II94" s="152"/>
      <c r="IJ94" s="152"/>
      <c r="IK94" s="152"/>
      <c r="IL94" s="152"/>
    </row>
    <row r="95" spans="1:246" s="152" customFormat="1" ht="18" customHeight="1">
      <c r="A95" s="269"/>
      <c r="B95" s="257" t="s">
        <v>112</v>
      </c>
      <c r="C95" s="39" t="s">
        <v>113</v>
      </c>
      <c r="D95" s="15">
        <v>101.76</v>
      </c>
      <c r="E95" s="37" t="s">
        <v>439</v>
      </c>
      <c r="F95" s="37"/>
      <c r="G95" s="37"/>
      <c r="H95" s="37"/>
      <c r="I95" s="22">
        <f>SUM(N59:N82)</f>
        <v>0</v>
      </c>
      <c r="J95" s="75">
        <f>I95*D95</f>
        <v>0</v>
      </c>
      <c r="K95" s="150"/>
      <c r="L95" s="151"/>
      <c r="M95" s="151"/>
      <c r="N95" s="151"/>
      <c r="O95" s="150"/>
      <c r="P95" s="150"/>
    </row>
    <row r="96" spans="1:246" ht="30.75" customHeight="1">
      <c r="A96" s="259"/>
      <c r="B96" s="177"/>
      <c r="C96" s="270" t="s">
        <v>218</v>
      </c>
      <c r="D96" s="270"/>
      <c r="E96" s="270"/>
      <c r="F96" s="270"/>
      <c r="G96" s="270"/>
      <c r="H96" s="270"/>
      <c r="I96" s="271"/>
      <c r="J96" s="76">
        <f>SUM(J94:J95,J91:J92,J89,J87:J87,J84:J85,J59:J82,J34:J57,J31:J32,J27:J29,J24:J25,J20:J22,J14:J18,J11:J12)</f>
        <v>4218.25</v>
      </c>
    </row>
  </sheetData>
  <mergeCells count="7">
    <mergeCell ref="C96:I96"/>
    <mergeCell ref="A11:A29"/>
    <mergeCell ref="A31:A32"/>
    <mergeCell ref="A34:A82"/>
    <mergeCell ref="A94:A95"/>
    <mergeCell ref="A84:A87"/>
    <mergeCell ref="A89:A92"/>
  </mergeCells>
  <printOptions horizontalCentered="1" verticalCentered="1"/>
  <pageMargins left="0.75" right="0.75" top="1" bottom="1" header="0.5" footer="0.5"/>
  <pageSetup scale="34" orientation="landscape"/>
  <headerFooter alignWithMargins="0"/>
  <colBreaks count="1" manualBreakCount="1">
    <brk id="10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98"/>
  <sheetViews>
    <sheetView showGridLines="0" zoomScale="90" zoomScaleNormal="90" zoomScalePageLayoutView="90" workbookViewId="0">
      <selection activeCell="D9" sqref="D9"/>
    </sheetView>
  </sheetViews>
  <sheetFormatPr baseColWidth="10" defaultColWidth="8.83203125" defaultRowHeight="12" x14ac:dyDescent="0"/>
  <cols>
    <col min="1" max="1" width="8.83203125" style="157"/>
    <col min="2" max="2" width="31" style="157" customWidth="1"/>
    <col min="3" max="3" width="171.1640625" style="157" customWidth="1"/>
    <col min="4" max="4" width="15.5" style="158" customWidth="1"/>
    <col min="5" max="5" width="4.83203125" style="157" customWidth="1"/>
    <col min="6" max="6" width="0.5" style="157" hidden="1" customWidth="1"/>
    <col min="7" max="7" width="9.5" style="157" hidden="1" customWidth="1"/>
    <col min="8" max="8" width="18.33203125" style="157" hidden="1" customWidth="1"/>
    <col min="9" max="9" width="17.6640625" style="159" customWidth="1"/>
    <col min="10" max="10" width="17.1640625" style="160" customWidth="1"/>
    <col min="11" max="11" width="17" style="148" customWidth="1"/>
    <col min="12" max="12" width="15.5" style="154" customWidth="1"/>
    <col min="13" max="13" width="13.5" style="154" customWidth="1"/>
    <col min="14" max="14" width="11.83203125" style="154" bestFit="1" customWidth="1"/>
    <col min="15" max="16" width="10.5" style="148" bestFit="1" customWidth="1"/>
    <col min="17" max="17" width="8.83203125" style="149"/>
    <col min="18" max="18" width="10.5" style="149" bestFit="1" customWidth="1"/>
    <col min="19" max="246" width="8.83203125" style="149"/>
    <col min="247" max="16384" width="8.83203125" style="157"/>
  </cols>
  <sheetData>
    <row r="1" spans="1:246" s="179" customFormat="1" ht="93" customHeight="1">
      <c r="B1" s="179" t="s">
        <v>444</v>
      </c>
    </row>
    <row r="2" spans="1:246" s="179" customFormat="1" ht="93" customHeight="1"/>
    <row r="3" spans="1:246" s="179" customFormat="1" ht="93" customHeight="1"/>
    <row r="4" spans="1:246" s="179" customFormat="1" ht="93" customHeight="1"/>
    <row r="5" spans="1:246" s="179" customFormat="1" ht="93" customHeight="1"/>
    <row r="6" spans="1:246" s="179" customFormat="1" ht="93" customHeight="1"/>
    <row r="7" spans="1:246" s="179" customFormat="1" ht="93" customHeight="1"/>
    <row r="8" spans="1:246" s="179" customFormat="1" ht="80" customHeight="1">
      <c r="B8" s="180"/>
      <c r="C8" s="180"/>
      <c r="D8" s="180"/>
      <c r="E8" s="180"/>
      <c r="F8" s="180"/>
      <c r="G8" s="180"/>
      <c r="H8" s="180"/>
      <c r="I8" s="180"/>
      <c r="J8" s="180"/>
    </row>
    <row r="9" spans="1:246" s="166" customFormat="1" ht="15">
      <c r="A9" s="168" t="s">
        <v>748</v>
      </c>
      <c r="B9" s="120" t="s">
        <v>437</v>
      </c>
      <c r="C9" s="116" t="s">
        <v>438</v>
      </c>
      <c r="D9" s="222" t="s">
        <v>154</v>
      </c>
      <c r="E9" s="10" t="s">
        <v>444</v>
      </c>
      <c r="F9" s="10" t="s">
        <v>23</v>
      </c>
      <c r="G9" s="10" t="s">
        <v>24</v>
      </c>
      <c r="H9" s="10" t="s">
        <v>22</v>
      </c>
      <c r="I9" s="11" t="s">
        <v>155</v>
      </c>
      <c r="J9" s="72" t="s">
        <v>156</v>
      </c>
      <c r="K9" s="146" t="s">
        <v>444</v>
      </c>
      <c r="L9" s="151" t="s">
        <v>150</v>
      </c>
      <c r="M9" s="151" t="s">
        <v>151</v>
      </c>
      <c r="N9" s="151" t="s">
        <v>152</v>
      </c>
      <c r="O9" s="147"/>
      <c r="P9" s="147"/>
      <c r="Q9" s="147"/>
      <c r="R9" s="90"/>
      <c r="S9" s="90"/>
      <c r="T9" s="90"/>
      <c r="U9" s="90"/>
      <c r="V9" s="90"/>
      <c r="W9" s="90"/>
      <c r="X9" s="90"/>
      <c r="Y9" s="90"/>
      <c r="Z9" s="90"/>
      <c r="AA9" s="90"/>
      <c r="AB9" s="90"/>
      <c r="AC9" s="90"/>
      <c r="AD9" s="90"/>
      <c r="AE9" s="90"/>
      <c r="AF9" s="90"/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/>
      <c r="AU9" s="90"/>
      <c r="AV9" s="90"/>
      <c r="AW9" s="90"/>
      <c r="AX9" s="90"/>
      <c r="AY9" s="90"/>
      <c r="AZ9" s="90"/>
      <c r="BA9" s="90"/>
      <c r="BB9" s="90"/>
      <c r="BC9" s="90"/>
      <c r="BD9" s="90"/>
      <c r="BE9" s="90"/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/>
      <c r="BY9" s="90"/>
      <c r="BZ9" s="90"/>
      <c r="CA9" s="90"/>
      <c r="CB9" s="90"/>
      <c r="CC9" s="90"/>
      <c r="CD9" s="90"/>
      <c r="CE9" s="90"/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/>
      <c r="CW9" s="90"/>
      <c r="CX9" s="90"/>
      <c r="CY9" s="90"/>
      <c r="CZ9" s="90"/>
      <c r="DA9" s="90"/>
      <c r="DB9" s="90"/>
      <c r="DC9" s="90"/>
      <c r="DD9" s="90"/>
      <c r="DE9" s="90"/>
      <c r="DF9" s="90"/>
      <c r="DG9" s="90"/>
      <c r="DH9" s="90"/>
      <c r="DI9" s="90"/>
      <c r="DJ9" s="90"/>
      <c r="DK9" s="90"/>
      <c r="DL9" s="90"/>
      <c r="DM9" s="90"/>
      <c r="DN9" s="90"/>
      <c r="DO9" s="90"/>
      <c r="DP9" s="90"/>
      <c r="DQ9" s="90"/>
      <c r="DR9" s="90"/>
      <c r="DS9" s="90"/>
      <c r="DT9" s="90"/>
      <c r="DU9" s="90"/>
      <c r="DV9" s="90"/>
      <c r="DW9" s="90"/>
      <c r="DX9" s="90"/>
      <c r="DY9" s="90"/>
      <c r="DZ9" s="90"/>
      <c r="EA9" s="90"/>
      <c r="EB9" s="90"/>
      <c r="EC9" s="90"/>
      <c r="ED9" s="90"/>
      <c r="EE9" s="90"/>
      <c r="EF9" s="90"/>
      <c r="EG9" s="90"/>
      <c r="EH9" s="90"/>
      <c r="EI9" s="90"/>
      <c r="EJ9" s="90"/>
      <c r="EK9" s="90"/>
      <c r="EL9" s="90"/>
      <c r="EM9" s="90"/>
      <c r="EN9" s="90"/>
      <c r="EO9" s="90"/>
      <c r="EP9" s="90"/>
      <c r="EQ9" s="90"/>
      <c r="ER9" s="90"/>
      <c r="ES9" s="90"/>
      <c r="ET9" s="90"/>
      <c r="EU9" s="90"/>
      <c r="EV9" s="90"/>
      <c r="EW9" s="90"/>
      <c r="EX9" s="90"/>
      <c r="EY9" s="90"/>
      <c r="EZ9" s="90"/>
      <c r="FA9" s="90"/>
      <c r="FB9" s="90"/>
      <c r="FC9" s="90"/>
      <c r="FD9" s="90"/>
      <c r="FE9" s="90"/>
      <c r="FF9" s="90"/>
      <c r="FG9" s="90"/>
      <c r="FH9" s="90"/>
      <c r="FI9" s="90"/>
      <c r="FJ9" s="90"/>
      <c r="FK9" s="90"/>
      <c r="FL9" s="90"/>
      <c r="FM9" s="90"/>
      <c r="FN9" s="90"/>
      <c r="FO9" s="90"/>
      <c r="FP9" s="90"/>
      <c r="FQ9" s="90"/>
      <c r="FR9" s="90"/>
      <c r="FS9" s="90"/>
      <c r="FT9" s="90"/>
      <c r="FU9" s="90"/>
      <c r="FV9" s="90"/>
      <c r="FW9" s="90"/>
      <c r="FX9" s="90"/>
      <c r="FY9" s="90"/>
      <c r="FZ9" s="90"/>
      <c r="GA9" s="90"/>
      <c r="GB9" s="90"/>
      <c r="GC9" s="90"/>
      <c r="GD9" s="90"/>
      <c r="GE9" s="90"/>
      <c r="GF9" s="90"/>
      <c r="GG9" s="90"/>
      <c r="GH9" s="90"/>
      <c r="GI9" s="90"/>
      <c r="GJ9" s="90"/>
      <c r="GK9" s="90"/>
      <c r="GL9" s="90"/>
      <c r="GM9" s="90"/>
      <c r="GN9" s="90"/>
      <c r="GO9" s="90"/>
      <c r="GP9" s="90"/>
      <c r="GQ9" s="90"/>
      <c r="GR9" s="90"/>
      <c r="GS9" s="90"/>
      <c r="GT9" s="90"/>
      <c r="GU9" s="90"/>
      <c r="GV9" s="90"/>
      <c r="GW9" s="90"/>
      <c r="GX9" s="90"/>
      <c r="GY9" s="90"/>
      <c r="GZ9" s="90"/>
      <c r="HA9" s="90"/>
      <c r="HB9" s="90"/>
      <c r="HC9" s="90"/>
      <c r="HD9" s="90"/>
      <c r="HE9" s="90"/>
      <c r="HF9" s="90"/>
      <c r="HG9" s="90"/>
      <c r="HH9" s="90"/>
      <c r="HI9" s="90"/>
      <c r="HJ9" s="90"/>
      <c r="HK9" s="90"/>
      <c r="HL9" s="90"/>
      <c r="HM9" s="90"/>
      <c r="HN9" s="90"/>
      <c r="HO9" s="90"/>
      <c r="HP9" s="90"/>
      <c r="HQ9" s="90"/>
      <c r="HR9" s="90"/>
      <c r="HS9" s="90"/>
      <c r="HT9" s="90"/>
      <c r="HU9" s="90"/>
      <c r="HV9" s="90"/>
      <c r="HW9" s="90"/>
      <c r="HX9" s="90"/>
      <c r="HY9" s="90"/>
      <c r="HZ9" s="90"/>
      <c r="IA9" s="90"/>
      <c r="IB9" s="90"/>
      <c r="IC9" s="90"/>
      <c r="ID9" s="90"/>
      <c r="IE9" s="90"/>
      <c r="IF9" s="90"/>
      <c r="IG9" s="90"/>
      <c r="IH9" s="90"/>
      <c r="II9" s="90"/>
      <c r="IJ9" s="90"/>
      <c r="IK9" s="90"/>
      <c r="IL9" s="90"/>
    </row>
    <row r="10" spans="1:246" s="166" customFormat="1" ht="21" customHeight="1">
      <c r="A10" s="174"/>
      <c r="B10" s="121" t="s">
        <v>210</v>
      </c>
      <c r="C10" s="117"/>
      <c r="D10" s="13"/>
      <c r="E10" s="12"/>
      <c r="F10" s="12"/>
      <c r="G10" s="12"/>
      <c r="H10" s="12"/>
      <c r="I10" s="14"/>
      <c r="J10" s="73"/>
      <c r="K10" s="147"/>
      <c r="L10" s="153"/>
      <c r="M10" s="153"/>
      <c r="N10" s="151"/>
      <c r="O10" s="150"/>
      <c r="P10" s="15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/>
      <c r="CW10" s="90"/>
      <c r="CX10" s="90"/>
      <c r="CY10" s="90"/>
      <c r="CZ10" s="90"/>
      <c r="DA10" s="90"/>
      <c r="DB10" s="90"/>
      <c r="DC10" s="90"/>
      <c r="DD10" s="90"/>
      <c r="DE10" s="90"/>
      <c r="DF10" s="90"/>
      <c r="DG10" s="90"/>
      <c r="DH10" s="90"/>
      <c r="DI10" s="90"/>
      <c r="DJ10" s="90"/>
      <c r="DK10" s="90"/>
      <c r="DL10" s="90"/>
      <c r="DM10" s="90"/>
      <c r="DN10" s="90"/>
      <c r="DO10" s="90"/>
      <c r="DP10" s="90"/>
      <c r="DQ10" s="90"/>
      <c r="DR10" s="90"/>
      <c r="DS10" s="90"/>
      <c r="DT10" s="90"/>
      <c r="DU10" s="90"/>
      <c r="DV10" s="90"/>
      <c r="DW10" s="90"/>
      <c r="DX10" s="90"/>
      <c r="DY10" s="90"/>
      <c r="DZ10" s="90"/>
      <c r="EA10" s="90"/>
      <c r="EB10" s="90"/>
      <c r="EC10" s="90"/>
      <c r="ED10" s="90"/>
      <c r="EE10" s="90"/>
      <c r="EF10" s="90"/>
      <c r="EG10" s="90"/>
      <c r="EH10" s="90"/>
      <c r="EI10" s="90"/>
      <c r="EJ10" s="90"/>
      <c r="EK10" s="90"/>
      <c r="EL10" s="90"/>
      <c r="EM10" s="90"/>
      <c r="EN10" s="90"/>
      <c r="EO10" s="90"/>
      <c r="EP10" s="90"/>
      <c r="EQ10" s="90"/>
      <c r="ER10" s="90"/>
      <c r="ES10" s="90"/>
      <c r="ET10" s="90"/>
      <c r="EU10" s="90"/>
      <c r="EV10" s="90"/>
      <c r="EW10" s="90"/>
      <c r="EX10" s="90"/>
      <c r="EY10" s="90"/>
      <c r="EZ10" s="90"/>
      <c r="FA10" s="90"/>
      <c r="FB10" s="90"/>
      <c r="FC10" s="90"/>
      <c r="FD10" s="90"/>
      <c r="FE10" s="90"/>
      <c r="FF10" s="90"/>
      <c r="FG10" s="90"/>
      <c r="FH10" s="90"/>
      <c r="FI10" s="90"/>
      <c r="FJ10" s="90"/>
      <c r="FK10" s="90"/>
      <c r="FL10" s="90"/>
      <c r="FM10" s="90"/>
      <c r="FN10" s="90"/>
      <c r="FO10" s="90"/>
      <c r="FP10" s="90"/>
      <c r="FQ10" s="90"/>
      <c r="FR10" s="90"/>
      <c r="FS10" s="90"/>
      <c r="FT10" s="90"/>
      <c r="FU10" s="90"/>
      <c r="FV10" s="90"/>
      <c r="FW10" s="90"/>
      <c r="FX10" s="90"/>
      <c r="FY10" s="90"/>
      <c r="FZ10" s="90"/>
      <c r="GA10" s="90"/>
      <c r="GB10" s="90"/>
      <c r="GC10" s="90"/>
      <c r="GD10" s="90"/>
      <c r="GE10" s="90"/>
      <c r="GF10" s="90"/>
      <c r="GG10" s="90"/>
      <c r="GH10" s="90"/>
      <c r="GI10" s="90"/>
      <c r="GJ10" s="90"/>
      <c r="GK10" s="90"/>
      <c r="GL10" s="90"/>
      <c r="GM10" s="90"/>
      <c r="GN10" s="90"/>
      <c r="GO10" s="90"/>
      <c r="GP10" s="90"/>
      <c r="GQ10" s="90"/>
      <c r="GR10" s="90"/>
      <c r="GS10" s="90"/>
      <c r="GT10" s="90"/>
      <c r="GU10" s="90"/>
      <c r="GV10" s="90"/>
      <c r="GW10" s="90"/>
      <c r="GX10" s="90"/>
      <c r="GY10" s="90"/>
      <c r="GZ10" s="90"/>
      <c r="HA10" s="90"/>
      <c r="HB10" s="90"/>
      <c r="HC10" s="90"/>
      <c r="HD10" s="90"/>
      <c r="HE10" s="90"/>
      <c r="HF10" s="90"/>
      <c r="HG10" s="90"/>
      <c r="HH10" s="90"/>
      <c r="HI10" s="90"/>
      <c r="HJ10" s="90"/>
      <c r="HK10" s="90"/>
      <c r="HL10" s="90"/>
      <c r="HM10" s="90"/>
      <c r="HN10" s="90"/>
      <c r="HO10" s="90"/>
      <c r="HP10" s="90"/>
      <c r="HQ10" s="90"/>
      <c r="HR10" s="90"/>
      <c r="HS10" s="90"/>
      <c r="HT10" s="90"/>
      <c r="HU10" s="90"/>
      <c r="HV10" s="90"/>
      <c r="HW10" s="90"/>
      <c r="HX10" s="90"/>
      <c r="HY10" s="90"/>
      <c r="HZ10" s="90"/>
      <c r="IA10" s="90"/>
      <c r="IB10" s="90"/>
      <c r="IC10" s="90"/>
      <c r="ID10" s="90"/>
      <c r="IE10" s="90"/>
      <c r="IF10" s="90"/>
      <c r="IG10" s="90"/>
      <c r="IH10" s="90"/>
      <c r="II10" s="90"/>
      <c r="IJ10" s="90"/>
      <c r="IK10" s="90"/>
      <c r="IL10" s="90"/>
    </row>
    <row r="11" spans="1:246" ht="18" customHeight="1">
      <c r="A11" s="272" t="s">
        <v>747</v>
      </c>
      <c r="B11" s="169" t="s">
        <v>187</v>
      </c>
      <c r="C11" s="32" t="s">
        <v>193</v>
      </c>
      <c r="D11" s="15">
        <v>677.04</v>
      </c>
      <c r="E11" s="16" t="s">
        <v>439</v>
      </c>
      <c r="F11" s="17"/>
      <c r="G11" s="17"/>
      <c r="H11" s="17"/>
      <c r="I11" s="18">
        <v>0</v>
      </c>
      <c r="J11" s="74">
        <f t="shared" ref="J11:J18" si="0">I11*D11</f>
        <v>0</v>
      </c>
      <c r="L11" s="151"/>
    </row>
    <row r="12" spans="1:246" ht="18" customHeight="1">
      <c r="A12" s="272"/>
      <c r="B12" s="170" t="s">
        <v>188</v>
      </c>
      <c r="C12" s="39" t="s">
        <v>194</v>
      </c>
      <c r="D12" s="15">
        <v>1081.5999999999999</v>
      </c>
      <c r="E12" s="20" t="s">
        <v>439</v>
      </c>
      <c r="F12" s="21"/>
      <c r="G12" s="21"/>
      <c r="H12" s="21"/>
      <c r="I12" s="22">
        <v>0</v>
      </c>
      <c r="J12" s="75">
        <f t="shared" si="0"/>
        <v>0</v>
      </c>
      <c r="L12" s="151"/>
    </row>
    <row r="13" spans="1:246" s="166" customFormat="1" ht="21" customHeight="1">
      <c r="A13" s="272"/>
      <c r="B13" s="121" t="s">
        <v>211</v>
      </c>
      <c r="C13" s="117"/>
      <c r="D13" s="13"/>
      <c r="E13" s="12"/>
      <c r="F13" s="12"/>
      <c r="G13" s="12"/>
      <c r="H13" s="12"/>
      <c r="I13" s="14"/>
      <c r="J13" s="73"/>
      <c r="K13" s="147"/>
      <c r="L13" s="153"/>
      <c r="M13" s="153"/>
      <c r="N13" s="151"/>
      <c r="O13" s="150"/>
      <c r="P13" s="15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  <c r="CQ13" s="90"/>
      <c r="CR13" s="90"/>
      <c r="CS13" s="90"/>
      <c r="CT13" s="90"/>
      <c r="CU13" s="90"/>
      <c r="CV13" s="90"/>
      <c r="CW13" s="90"/>
      <c r="CX13" s="90"/>
      <c r="CY13" s="90"/>
      <c r="CZ13" s="90"/>
      <c r="DA13" s="90"/>
      <c r="DB13" s="90"/>
      <c r="DC13" s="90"/>
      <c r="DD13" s="90"/>
      <c r="DE13" s="90"/>
      <c r="DF13" s="90"/>
      <c r="DG13" s="90"/>
      <c r="DH13" s="90"/>
      <c r="DI13" s="90"/>
      <c r="DJ13" s="90"/>
      <c r="DK13" s="90"/>
      <c r="DL13" s="90"/>
      <c r="DM13" s="90"/>
      <c r="DN13" s="90"/>
      <c r="DO13" s="90"/>
      <c r="DP13" s="90"/>
      <c r="DQ13" s="90"/>
      <c r="DR13" s="90"/>
      <c r="DS13" s="90"/>
      <c r="DT13" s="90"/>
      <c r="DU13" s="90"/>
      <c r="DV13" s="90"/>
      <c r="DW13" s="90"/>
      <c r="DX13" s="90"/>
      <c r="DY13" s="90"/>
      <c r="DZ13" s="90"/>
      <c r="EA13" s="90"/>
      <c r="EB13" s="90"/>
      <c r="EC13" s="90"/>
      <c r="ED13" s="90"/>
      <c r="EE13" s="90"/>
      <c r="EF13" s="90"/>
      <c r="EG13" s="90"/>
      <c r="EH13" s="90"/>
      <c r="EI13" s="90"/>
      <c r="EJ13" s="90"/>
      <c r="EK13" s="90"/>
      <c r="EL13" s="90"/>
      <c r="EM13" s="90"/>
      <c r="EN13" s="90"/>
      <c r="EO13" s="90"/>
      <c r="EP13" s="90"/>
      <c r="EQ13" s="90"/>
      <c r="ER13" s="90"/>
      <c r="ES13" s="90"/>
      <c r="ET13" s="90"/>
      <c r="EU13" s="90"/>
      <c r="EV13" s="90"/>
      <c r="EW13" s="90"/>
      <c r="EX13" s="90"/>
      <c r="EY13" s="90"/>
      <c r="EZ13" s="90"/>
      <c r="FA13" s="90"/>
      <c r="FB13" s="90"/>
      <c r="FC13" s="90"/>
      <c r="FD13" s="90"/>
      <c r="FE13" s="90"/>
      <c r="FF13" s="90"/>
      <c r="FG13" s="90"/>
      <c r="FH13" s="90"/>
      <c r="FI13" s="90"/>
      <c r="FJ13" s="90"/>
      <c r="FK13" s="90"/>
      <c r="FL13" s="90"/>
      <c r="FM13" s="90"/>
      <c r="FN13" s="90"/>
      <c r="FO13" s="90"/>
      <c r="FP13" s="90"/>
      <c r="FQ13" s="90"/>
      <c r="FR13" s="90"/>
      <c r="FS13" s="90"/>
      <c r="FT13" s="90"/>
      <c r="FU13" s="90"/>
      <c r="FV13" s="90"/>
      <c r="FW13" s="90"/>
      <c r="FX13" s="90"/>
      <c r="FY13" s="90"/>
      <c r="FZ13" s="90"/>
      <c r="GA13" s="90"/>
      <c r="GB13" s="90"/>
      <c r="GC13" s="90"/>
      <c r="GD13" s="90"/>
      <c r="GE13" s="90"/>
      <c r="GF13" s="90"/>
      <c r="GG13" s="90"/>
      <c r="GH13" s="90"/>
      <c r="GI13" s="90"/>
      <c r="GJ13" s="90"/>
      <c r="GK13" s="90"/>
      <c r="GL13" s="90"/>
      <c r="GM13" s="90"/>
      <c r="GN13" s="90"/>
      <c r="GO13" s="90"/>
      <c r="GP13" s="90"/>
      <c r="GQ13" s="90"/>
      <c r="GR13" s="90"/>
      <c r="GS13" s="90"/>
      <c r="GT13" s="90"/>
      <c r="GU13" s="90"/>
      <c r="GV13" s="90"/>
      <c r="GW13" s="90"/>
      <c r="GX13" s="90"/>
      <c r="GY13" s="90"/>
      <c r="GZ13" s="90"/>
      <c r="HA13" s="90"/>
      <c r="HB13" s="90"/>
      <c r="HC13" s="90"/>
      <c r="HD13" s="90"/>
      <c r="HE13" s="90"/>
      <c r="HF13" s="90"/>
      <c r="HG13" s="90"/>
      <c r="HH13" s="90"/>
      <c r="HI13" s="90"/>
      <c r="HJ13" s="90"/>
      <c r="HK13" s="90"/>
      <c r="HL13" s="90"/>
      <c r="HM13" s="90"/>
      <c r="HN13" s="90"/>
      <c r="HO13" s="90"/>
      <c r="HP13" s="90"/>
      <c r="HQ13" s="90"/>
      <c r="HR13" s="90"/>
      <c r="HS13" s="90"/>
      <c r="HT13" s="90"/>
      <c r="HU13" s="90"/>
      <c r="HV13" s="90"/>
      <c r="HW13" s="90"/>
      <c r="HX13" s="90"/>
      <c r="HY13" s="90"/>
      <c r="HZ13" s="90"/>
      <c r="IA13" s="90"/>
      <c r="IB13" s="90"/>
      <c r="IC13" s="90"/>
      <c r="ID13" s="90"/>
      <c r="IE13" s="90"/>
      <c r="IF13" s="90"/>
      <c r="IG13" s="90"/>
      <c r="IH13" s="90"/>
      <c r="II13" s="90"/>
      <c r="IJ13" s="90"/>
      <c r="IK13" s="90"/>
      <c r="IL13" s="90"/>
    </row>
    <row r="14" spans="1:246" ht="18" customHeight="1">
      <c r="A14" s="272"/>
      <c r="B14" s="169" t="s">
        <v>186</v>
      </c>
      <c r="C14" s="32" t="s">
        <v>195</v>
      </c>
      <c r="D14" s="15">
        <v>665.18</v>
      </c>
      <c r="E14" s="16" t="s">
        <v>439</v>
      </c>
      <c r="F14" s="17"/>
      <c r="G14" s="17"/>
      <c r="H14" s="17"/>
      <c r="I14" s="18">
        <v>0</v>
      </c>
      <c r="J14" s="74">
        <f t="shared" si="0"/>
        <v>0</v>
      </c>
      <c r="L14" s="151"/>
    </row>
    <row r="15" spans="1:246" ht="18" customHeight="1">
      <c r="A15" s="272"/>
      <c r="B15" s="170" t="s">
        <v>189</v>
      </c>
      <c r="C15" s="39" t="s">
        <v>196</v>
      </c>
      <c r="D15" s="15">
        <v>709.8</v>
      </c>
      <c r="E15" s="20" t="s">
        <v>439</v>
      </c>
      <c r="F15" s="21"/>
      <c r="G15" s="21"/>
      <c r="H15" s="21"/>
      <c r="I15" s="22">
        <v>0</v>
      </c>
      <c r="J15" s="75">
        <f t="shared" si="0"/>
        <v>0</v>
      </c>
      <c r="L15" s="151"/>
    </row>
    <row r="16" spans="1:246" ht="18" customHeight="1">
      <c r="A16" s="272"/>
      <c r="B16" s="169" t="s">
        <v>190</v>
      </c>
      <c r="C16" s="32" t="s">
        <v>197</v>
      </c>
      <c r="D16" s="15">
        <v>746.3</v>
      </c>
      <c r="E16" s="16" t="s">
        <v>439</v>
      </c>
      <c r="F16" s="17"/>
      <c r="G16" s="17"/>
      <c r="H16" s="17"/>
      <c r="I16" s="18">
        <v>0</v>
      </c>
      <c r="J16" s="74">
        <f t="shared" si="0"/>
        <v>0</v>
      </c>
      <c r="L16" s="151"/>
    </row>
    <row r="17" spans="1:246" ht="18" customHeight="1">
      <c r="A17" s="272"/>
      <c r="B17" s="170" t="s">
        <v>191</v>
      </c>
      <c r="C17" s="39" t="s">
        <v>198</v>
      </c>
      <c r="D17" s="15">
        <v>843.65</v>
      </c>
      <c r="E17" s="20" t="s">
        <v>439</v>
      </c>
      <c r="F17" s="21"/>
      <c r="G17" s="21"/>
      <c r="H17" s="21"/>
      <c r="I17" s="22">
        <v>0</v>
      </c>
      <c r="J17" s="75">
        <f t="shared" si="0"/>
        <v>0</v>
      </c>
      <c r="L17" s="151"/>
    </row>
    <row r="18" spans="1:246" ht="18" customHeight="1">
      <c r="A18" s="272"/>
      <c r="B18" s="169" t="s">
        <v>192</v>
      </c>
      <c r="C18" s="32" t="s">
        <v>199</v>
      </c>
      <c r="D18" s="15">
        <v>1011.3</v>
      </c>
      <c r="E18" s="16" t="s">
        <v>439</v>
      </c>
      <c r="F18" s="17"/>
      <c r="G18" s="17"/>
      <c r="H18" s="17"/>
      <c r="I18" s="18">
        <v>0</v>
      </c>
      <c r="J18" s="74">
        <f t="shared" si="0"/>
        <v>0</v>
      </c>
      <c r="L18" s="151"/>
    </row>
    <row r="19" spans="1:246" s="166" customFormat="1" ht="21" customHeight="1">
      <c r="A19" s="272"/>
      <c r="B19" s="121" t="s">
        <v>212</v>
      </c>
      <c r="C19" s="117"/>
      <c r="D19" s="13"/>
      <c r="E19" s="12"/>
      <c r="F19" s="12"/>
      <c r="G19" s="12"/>
      <c r="H19" s="12"/>
      <c r="I19" s="14"/>
      <c r="J19" s="73"/>
      <c r="K19" s="147"/>
      <c r="L19" s="153"/>
      <c r="M19" s="153"/>
      <c r="N19" s="151"/>
      <c r="O19" s="150"/>
      <c r="P19" s="15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  <c r="CS19" s="90"/>
      <c r="CT19" s="90"/>
      <c r="CU19" s="90"/>
      <c r="CV19" s="90"/>
      <c r="CW19" s="90"/>
      <c r="CX19" s="90"/>
      <c r="CY19" s="90"/>
      <c r="CZ19" s="90"/>
      <c r="DA19" s="90"/>
      <c r="DB19" s="90"/>
      <c r="DC19" s="90"/>
      <c r="DD19" s="90"/>
      <c r="DE19" s="90"/>
      <c r="DF19" s="90"/>
      <c r="DG19" s="90"/>
      <c r="DH19" s="90"/>
      <c r="DI19" s="90"/>
      <c r="DJ19" s="90"/>
      <c r="DK19" s="90"/>
      <c r="DL19" s="90"/>
      <c r="DM19" s="90"/>
      <c r="DN19" s="90"/>
      <c r="DO19" s="90"/>
      <c r="DP19" s="90"/>
      <c r="DQ19" s="90"/>
      <c r="DR19" s="90"/>
      <c r="DS19" s="90"/>
      <c r="DT19" s="90"/>
      <c r="DU19" s="90"/>
      <c r="DV19" s="90"/>
      <c r="DW19" s="90"/>
      <c r="DX19" s="90"/>
      <c r="DY19" s="90"/>
      <c r="DZ19" s="90"/>
      <c r="EA19" s="90"/>
      <c r="EB19" s="90"/>
      <c r="EC19" s="90"/>
      <c r="ED19" s="90"/>
      <c r="EE19" s="90"/>
      <c r="EF19" s="90"/>
      <c r="EG19" s="90"/>
      <c r="EH19" s="90"/>
      <c r="EI19" s="90"/>
      <c r="EJ19" s="90"/>
      <c r="EK19" s="90"/>
      <c r="EL19" s="90"/>
      <c r="EM19" s="90"/>
      <c r="EN19" s="90"/>
      <c r="EO19" s="90"/>
      <c r="EP19" s="90"/>
      <c r="EQ19" s="90"/>
      <c r="ER19" s="90"/>
      <c r="ES19" s="90"/>
      <c r="ET19" s="90"/>
      <c r="EU19" s="90"/>
      <c r="EV19" s="90"/>
      <c r="EW19" s="90"/>
      <c r="EX19" s="90"/>
      <c r="EY19" s="90"/>
      <c r="EZ19" s="90"/>
      <c r="FA19" s="90"/>
      <c r="FB19" s="90"/>
      <c r="FC19" s="90"/>
      <c r="FD19" s="90"/>
      <c r="FE19" s="90"/>
      <c r="FF19" s="90"/>
      <c r="FG19" s="90"/>
      <c r="FH19" s="90"/>
      <c r="FI19" s="90"/>
      <c r="FJ19" s="90"/>
      <c r="FK19" s="90"/>
      <c r="FL19" s="90"/>
      <c r="FM19" s="90"/>
      <c r="FN19" s="90"/>
      <c r="FO19" s="90"/>
      <c r="FP19" s="90"/>
      <c r="FQ19" s="90"/>
      <c r="FR19" s="90"/>
      <c r="FS19" s="90"/>
      <c r="FT19" s="90"/>
      <c r="FU19" s="90"/>
      <c r="FV19" s="90"/>
      <c r="FW19" s="90"/>
      <c r="FX19" s="90"/>
      <c r="FY19" s="90"/>
      <c r="FZ19" s="90"/>
      <c r="GA19" s="90"/>
      <c r="GB19" s="90"/>
      <c r="GC19" s="90"/>
      <c r="GD19" s="90"/>
      <c r="GE19" s="90"/>
      <c r="GF19" s="90"/>
      <c r="GG19" s="90"/>
      <c r="GH19" s="90"/>
      <c r="GI19" s="90"/>
      <c r="GJ19" s="90"/>
      <c r="GK19" s="90"/>
      <c r="GL19" s="90"/>
      <c r="GM19" s="90"/>
      <c r="GN19" s="90"/>
      <c r="GO19" s="90"/>
      <c r="GP19" s="90"/>
      <c r="GQ19" s="90"/>
      <c r="GR19" s="90"/>
      <c r="GS19" s="90"/>
      <c r="GT19" s="90"/>
      <c r="GU19" s="90"/>
      <c r="GV19" s="90"/>
      <c r="GW19" s="90"/>
      <c r="GX19" s="90"/>
      <c r="GY19" s="90"/>
      <c r="GZ19" s="90"/>
      <c r="HA19" s="90"/>
      <c r="HB19" s="90"/>
      <c r="HC19" s="90"/>
      <c r="HD19" s="90"/>
      <c r="HE19" s="90"/>
      <c r="HF19" s="90"/>
      <c r="HG19" s="90"/>
      <c r="HH19" s="90"/>
      <c r="HI19" s="90"/>
      <c r="HJ19" s="90"/>
      <c r="HK19" s="90"/>
      <c r="HL19" s="90"/>
      <c r="HM19" s="90"/>
      <c r="HN19" s="90"/>
      <c r="HO19" s="90"/>
      <c r="HP19" s="90"/>
      <c r="HQ19" s="90"/>
      <c r="HR19" s="90"/>
      <c r="HS19" s="90"/>
      <c r="HT19" s="90"/>
      <c r="HU19" s="90"/>
      <c r="HV19" s="90"/>
      <c r="HW19" s="90"/>
      <c r="HX19" s="90"/>
      <c r="HY19" s="90"/>
      <c r="HZ19" s="90"/>
      <c r="IA19" s="90"/>
      <c r="IB19" s="90"/>
      <c r="IC19" s="90"/>
      <c r="ID19" s="90"/>
      <c r="IE19" s="90"/>
      <c r="IF19" s="90"/>
      <c r="IG19" s="90"/>
      <c r="IH19" s="90"/>
      <c r="II19" s="90"/>
      <c r="IJ19" s="90"/>
      <c r="IK19" s="90"/>
      <c r="IL19" s="90"/>
    </row>
    <row r="20" spans="1:246" ht="18" customHeight="1">
      <c r="A20" s="272"/>
      <c r="B20" s="170" t="s">
        <v>200</v>
      </c>
      <c r="C20" s="39" t="s">
        <v>205</v>
      </c>
      <c r="D20" s="15">
        <v>2003.82</v>
      </c>
      <c r="E20" s="20" t="s">
        <v>439</v>
      </c>
      <c r="F20" s="21"/>
      <c r="G20" s="21"/>
      <c r="H20" s="21"/>
      <c r="I20" s="22">
        <v>0</v>
      </c>
      <c r="J20" s="75">
        <f t="shared" ref="J20:J29" si="1">I20*D20</f>
        <v>0</v>
      </c>
      <c r="L20" s="151"/>
    </row>
    <row r="21" spans="1:246" ht="18" customHeight="1">
      <c r="A21" s="272"/>
      <c r="B21" s="169" t="s">
        <v>201</v>
      </c>
      <c r="C21" s="32" t="s">
        <v>206</v>
      </c>
      <c r="D21" s="15">
        <v>2238.6</v>
      </c>
      <c r="E21" s="16" t="s">
        <v>439</v>
      </c>
      <c r="F21" s="17"/>
      <c r="G21" s="17"/>
      <c r="H21" s="17"/>
      <c r="I21" s="18">
        <v>0</v>
      </c>
      <c r="J21" s="74">
        <f t="shared" si="1"/>
        <v>0</v>
      </c>
      <c r="L21" s="151"/>
    </row>
    <row r="22" spans="1:246" ht="18" customHeight="1">
      <c r="A22" s="272"/>
      <c r="B22" s="170" t="s">
        <v>202</v>
      </c>
      <c r="C22" s="39" t="s">
        <v>203</v>
      </c>
      <c r="D22" s="15">
        <v>152.88</v>
      </c>
      <c r="E22" s="20" t="s">
        <v>439</v>
      </c>
      <c r="F22" s="21"/>
      <c r="G22" s="21"/>
      <c r="H22" s="21"/>
      <c r="I22" s="22">
        <v>0</v>
      </c>
      <c r="J22" s="75">
        <f t="shared" si="1"/>
        <v>0</v>
      </c>
      <c r="L22" s="151"/>
    </row>
    <row r="23" spans="1:246" s="166" customFormat="1" ht="21" customHeight="1">
      <c r="A23" s="272"/>
      <c r="B23" s="121" t="s">
        <v>213</v>
      </c>
      <c r="C23" s="117"/>
      <c r="D23" s="13"/>
      <c r="E23" s="12"/>
      <c r="F23" s="12"/>
      <c r="G23" s="12"/>
      <c r="H23" s="12"/>
      <c r="I23" s="14"/>
      <c r="J23" s="73"/>
      <c r="K23" s="147"/>
      <c r="L23" s="153"/>
      <c r="M23" s="153"/>
      <c r="N23" s="151"/>
      <c r="O23" s="150"/>
      <c r="P23" s="150"/>
      <c r="Q23" s="90"/>
      <c r="R23" s="90"/>
      <c r="S23" s="90"/>
      <c r="T23" s="90"/>
      <c r="U23" s="90"/>
      <c r="V23" s="90"/>
      <c r="W23" s="90"/>
      <c r="X23" s="90"/>
      <c r="Y23" s="90"/>
      <c r="Z23" s="90"/>
      <c r="AA23" s="90"/>
      <c r="AB23" s="90"/>
      <c r="AC23" s="90"/>
      <c r="AD23" s="90"/>
      <c r="AE23" s="90"/>
      <c r="AF23" s="90"/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/>
      <c r="AU23" s="90"/>
      <c r="AV23" s="90"/>
      <c r="AW23" s="90"/>
      <c r="AX23" s="90"/>
      <c r="AY23" s="90"/>
      <c r="AZ23" s="90"/>
      <c r="BA23" s="90"/>
      <c r="BB23" s="90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0"/>
      <c r="CU23" s="90"/>
      <c r="CV23" s="90"/>
      <c r="CW23" s="90"/>
      <c r="CX23" s="90"/>
      <c r="CY23" s="90"/>
      <c r="CZ23" s="90"/>
      <c r="DA23" s="90"/>
      <c r="DB23" s="90"/>
      <c r="DC23" s="90"/>
      <c r="DD23" s="90"/>
      <c r="DE23" s="90"/>
      <c r="DF23" s="90"/>
      <c r="DG23" s="90"/>
      <c r="DH23" s="90"/>
      <c r="DI23" s="90"/>
      <c r="DJ23" s="90"/>
      <c r="DK23" s="90"/>
      <c r="DL23" s="90"/>
      <c r="DM23" s="90"/>
      <c r="DN23" s="90"/>
      <c r="DO23" s="90"/>
      <c r="DP23" s="90"/>
      <c r="DQ23" s="90"/>
      <c r="DR23" s="90"/>
      <c r="DS23" s="90"/>
      <c r="DT23" s="90"/>
      <c r="DU23" s="90"/>
      <c r="DV23" s="90"/>
      <c r="DW23" s="90"/>
      <c r="DX23" s="90"/>
      <c r="DY23" s="90"/>
      <c r="DZ23" s="90"/>
      <c r="EA23" s="90"/>
      <c r="EB23" s="90"/>
      <c r="EC23" s="90"/>
      <c r="ED23" s="90"/>
      <c r="EE23" s="90"/>
      <c r="EF23" s="90"/>
      <c r="EG23" s="90"/>
      <c r="EH23" s="90"/>
      <c r="EI23" s="90"/>
      <c r="EJ23" s="90"/>
      <c r="EK23" s="90"/>
      <c r="EL23" s="90"/>
      <c r="EM23" s="90"/>
      <c r="EN23" s="90"/>
      <c r="EO23" s="90"/>
      <c r="EP23" s="90"/>
      <c r="EQ23" s="90"/>
      <c r="ER23" s="90"/>
      <c r="ES23" s="90"/>
      <c r="ET23" s="90"/>
      <c r="EU23" s="90"/>
      <c r="EV23" s="90"/>
      <c r="EW23" s="90"/>
      <c r="EX23" s="90"/>
      <c r="EY23" s="90"/>
      <c r="EZ23" s="90"/>
      <c r="FA23" s="90"/>
      <c r="FB23" s="90"/>
      <c r="FC23" s="90"/>
      <c r="FD23" s="90"/>
      <c r="FE23" s="90"/>
      <c r="FF23" s="90"/>
      <c r="FG23" s="90"/>
      <c r="FH23" s="90"/>
      <c r="FI23" s="90"/>
      <c r="FJ23" s="90"/>
      <c r="FK23" s="90"/>
      <c r="FL23" s="90"/>
      <c r="FM23" s="90"/>
      <c r="FN23" s="90"/>
      <c r="FO23" s="90"/>
      <c r="FP23" s="90"/>
      <c r="FQ23" s="90"/>
      <c r="FR23" s="90"/>
      <c r="FS23" s="90"/>
      <c r="FT23" s="90"/>
      <c r="FU23" s="90"/>
      <c r="FV23" s="90"/>
      <c r="FW23" s="90"/>
      <c r="FX23" s="90"/>
      <c r="FY23" s="90"/>
      <c r="FZ23" s="90"/>
      <c r="GA23" s="90"/>
      <c r="GB23" s="90"/>
      <c r="GC23" s="90"/>
      <c r="GD23" s="90"/>
      <c r="GE23" s="90"/>
      <c r="GF23" s="90"/>
      <c r="GG23" s="90"/>
      <c r="GH23" s="90"/>
      <c r="GI23" s="90"/>
      <c r="GJ23" s="90"/>
      <c r="GK23" s="90"/>
      <c r="GL23" s="90"/>
      <c r="GM23" s="90"/>
      <c r="GN23" s="90"/>
      <c r="GO23" s="90"/>
      <c r="GP23" s="90"/>
      <c r="GQ23" s="90"/>
      <c r="GR23" s="90"/>
      <c r="GS23" s="90"/>
      <c r="GT23" s="90"/>
      <c r="GU23" s="90"/>
      <c r="GV23" s="90"/>
      <c r="GW23" s="90"/>
      <c r="GX23" s="90"/>
      <c r="GY23" s="90"/>
      <c r="GZ23" s="90"/>
      <c r="HA23" s="90"/>
      <c r="HB23" s="90"/>
      <c r="HC23" s="90"/>
      <c r="HD23" s="90"/>
      <c r="HE23" s="90"/>
      <c r="HF23" s="90"/>
      <c r="HG23" s="90"/>
      <c r="HH23" s="90"/>
      <c r="HI23" s="90"/>
      <c r="HJ23" s="90"/>
      <c r="HK23" s="90"/>
      <c r="HL23" s="90"/>
      <c r="HM23" s="90"/>
      <c r="HN23" s="90"/>
      <c r="HO23" s="90"/>
      <c r="HP23" s="90"/>
      <c r="HQ23" s="90"/>
      <c r="HR23" s="90"/>
      <c r="HS23" s="90"/>
      <c r="HT23" s="90"/>
      <c r="HU23" s="90"/>
      <c r="HV23" s="90"/>
      <c r="HW23" s="90"/>
      <c r="HX23" s="90"/>
      <c r="HY23" s="90"/>
      <c r="HZ23" s="90"/>
      <c r="IA23" s="90"/>
      <c r="IB23" s="90"/>
      <c r="IC23" s="90"/>
      <c r="ID23" s="90"/>
      <c r="IE23" s="90"/>
      <c r="IF23" s="90"/>
      <c r="IG23" s="90"/>
      <c r="IH23" s="90"/>
      <c r="II23" s="90"/>
      <c r="IJ23" s="90"/>
      <c r="IK23" s="90"/>
      <c r="IL23" s="90"/>
    </row>
    <row r="24" spans="1:246" ht="18" customHeight="1">
      <c r="A24" s="272"/>
      <c r="B24" s="170" t="s">
        <v>204</v>
      </c>
      <c r="C24" s="39" t="s">
        <v>207</v>
      </c>
      <c r="D24" s="15">
        <v>2380.56</v>
      </c>
      <c r="E24" s="20" t="s">
        <v>439</v>
      </c>
      <c r="F24" s="21"/>
      <c r="G24" s="21"/>
      <c r="H24" s="21"/>
      <c r="I24" s="22">
        <v>0</v>
      </c>
      <c r="J24" s="75">
        <f t="shared" si="1"/>
        <v>0</v>
      </c>
      <c r="L24" s="151"/>
    </row>
    <row r="25" spans="1:246" ht="18" customHeight="1">
      <c r="A25" s="272"/>
      <c r="B25" s="169" t="s">
        <v>202</v>
      </c>
      <c r="C25" s="32" t="s">
        <v>203</v>
      </c>
      <c r="D25" s="15">
        <v>152.88</v>
      </c>
      <c r="E25" s="16" t="s">
        <v>439</v>
      </c>
      <c r="F25" s="23"/>
      <c r="G25" s="23"/>
      <c r="H25" s="23"/>
      <c r="I25" s="18">
        <v>0</v>
      </c>
      <c r="J25" s="74">
        <f t="shared" si="1"/>
        <v>0</v>
      </c>
      <c r="L25" s="151"/>
    </row>
    <row r="26" spans="1:246" s="166" customFormat="1" ht="21" customHeight="1">
      <c r="A26" s="272"/>
      <c r="B26" s="121" t="s">
        <v>214</v>
      </c>
      <c r="C26" s="117"/>
      <c r="D26" s="13"/>
      <c r="E26" s="12"/>
      <c r="F26" s="12"/>
      <c r="G26" s="12"/>
      <c r="H26" s="12"/>
      <c r="I26" s="14"/>
      <c r="J26" s="73"/>
      <c r="K26" s="147"/>
      <c r="L26" s="153"/>
      <c r="M26" s="153"/>
      <c r="N26" s="151"/>
      <c r="O26" s="150"/>
      <c r="P26" s="15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90"/>
      <c r="BB26" s="90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  <c r="CQ26" s="90"/>
      <c r="CR26" s="90"/>
      <c r="CS26" s="90"/>
      <c r="CT26" s="90"/>
      <c r="CU26" s="90"/>
      <c r="CV26" s="90"/>
      <c r="CW26" s="90"/>
      <c r="CX26" s="90"/>
      <c r="CY26" s="90"/>
      <c r="CZ26" s="90"/>
      <c r="DA26" s="90"/>
      <c r="DB26" s="90"/>
      <c r="DC26" s="90"/>
      <c r="DD26" s="90"/>
      <c r="DE26" s="90"/>
      <c r="DF26" s="90"/>
      <c r="DG26" s="90"/>
      <c r="DH26" s="90"/>
      <c r="DI26" s="90"/>
      <c r="DJ26" s="90"/>
      <c r="DK26" s="90"/>
      <c r="DL26" s="90"/>
      <c r="DM26" s="90"/>
      <c r="DN26" s="90"/>
      <c r="DO26" s="90"/>
      <c r="DP26" s="90"/>
      <c r="DQ26" s="90"/>
      <c r="DR26" s="90"/>
      <c r="DS26" s="90"/>
      <c r="DT26" s="90"/>
      <c r="DU26" s="90"/>
      <c r="DV26" s="90"/>
      <c r="DW26" s="90"/>
      <c r="DX26" s="90"/>
      <c r="DY26" s="90"/>
      <c r="DZ26" s="90"/>
      <c r="EA26" s="90"/>
      <c r="EB26" s="90"/>
      <c r="EC26" s="90"/>
      <c r="ED26" s="90"/>
      <c r="EE26" s="90"/>
      <c r="EF26" s="90"/>
      <c r="EG26" s="90"/>
      <c r="EH26" s="90"/>
      <c r="EI26" s="90"/>
      <c r="EJ26" s="90"/>
      <c r="EK26" s="90"/>
      <c r="EL26" s="90"/>
      <c r="EM26" s="90"/>
      <c r="EN26" s="90"/>
      <c r="EO26" s="90"/>
      <c r="EP26" s="90"/>
      <c r="EQ26" s="90"/>
      <c r="ER26" s="90"/>
      <c r="ES26" s="90"/>
      <c r="ET26" s="90"/>
      <c r="EU26" s="90"/>
      <c r="EV26" s="90"/>
      <c r="EW26" s="90"/>
      <c r="EX26" s="90"/>
      <c r="EY26" s="90"/>
      <c r="EZ26" s="90"/>
      <c r="FA26" s="90"/>
      <c r="FB26" s="90"/>
      <c r="FC26" s="90"/>
      <c r="FD26" s="90"/>
      <c r="FE26" s="90"/>
      <c r="FF26" s="90"/>
      <c r="FG26" s="90"/>
      <c r="FH26" s="90"/>
      <c r="FI26" s="90"/>
      <c r="FJ26" s="90"/>
      <c r="FK26" s="90"/>
      <c r="FL26" s="90"/>
      <c r="FM26" s="90"/>
      <c r="FN26" s="90"/>
      <c r="FO26" s="90"/>
      <c r="FP26" s="90"/>
      <c r="FQ26" s="90"/>
      <c r="FR26" s="90"/>
      <c r="FS26" s="90"/>
      <c r="FT26" s="90"/>
      <c r="FU26" s="90"/>
      <c r="FV26" s="90"/>
      <c r="FW26" s="90"/>
      <c r="FX26" s="90"/>
      <c r="FY26" s="90"/>
      <c r="FZ26" s="90"/>
      <c r="GA26" s="90"/>
      <c r="GB26" s="90"/>
      <c r="GC26" s="90"/>
      <c r="GD26" s="90"/>
      <c r="GE26" s="90"/>
      <c r="GF26" s="90"/>
      <c r="GG26" s="90"/>
      <c r="GH26" s="90"/>
      <c r="GI26" s="90"/>
      <c r="GJ26" s="90"/>
      <c r="GK26" s="90"/>
      <c r="GL26" s="90"/>
      <c r="GM26" s="90"/>
      <c r="GN26" s="90"/>
      <c r="GO26" s="90"/>
      <c r="GP26" s="90"/>
      <c r="GQ26" s="90"/>
      <c r="GR26" s="90"/>
      <c r="GS26" s="90"/>
      <c r="GT26" s="90"/>
      <c r="GU26" s="90"/>
      <c r="GV26" s="90"/>
      <c r="GW26" s="90"/>
      <c r="GX26" s="90"/>
      <c r="GY26" s="90"/>
      <c r="GZ26" s="90"/>
      <c r="HA26" s="90"/>
      <c r="HB26" s="90"/>
      <c r="HC26" s="90"/>
      <c r="HD26" s="90"/>
      <c r="HE26" s="90"/>
      <c r="HF26" s="90"/>
      <c r="HG26" s="90"/>
      <c r="HH26" s="90"/>
      <c r="HI26" s="90"/>
      <c r="HJ26" s="90"/>
      <c r="HK26" s="90"/>
      <c r="HL26" s="90"/>
      <c r="HM26" s="90"/>
      <c r="HN26" s="90"/>
      <c r="HO26" s="90"/>
      <c r="HP26" s="90"/>
      <c r="HQ26" s="90"/>
      <c r="HR26" s="90"/>
      <c r="HS26" s="90"/>
      <c r="HT26" s="90"/>
      <c r="HU26" s="90"/>
      <c r="HV26" s="90"/>
      <c r="HW26" s="90"/>
      <c r="HX26" s="90"/>
      <c r="HY26" s="90"/>
      <c r="HZ26" s="90"/>
      <c r="IA26" s="90"/>
      <c r="IB26" s="90"/>
      <c r="IC26" s="90"/>
      <c r="ID26" s="90"/>
      <c r="IE26" s="90"/>
      <c r="IF26" s="90"/>
      <c r="IG26" s="90"/>
      <c r="IH26" s="90"/>
      <c r="II26" s="90"/>
      <c r="IJ26" s="90"/>
      <c r="IK26" s="90"/>
      <c r="IL26" s="90"/>
    </row>
    <row r="27" spans="1:246" ht="18" customHeight="1">
      <c r="A27" s="272"/>
      <c r="B27" s="169" t="s">
        <v>208</v>
      </c>
      <c r="C27" s="32" t="s">
        <v>216</v>
      </c>
      <c r="D27" s="15">
        <v>1125.75</v>
      </c>
      <c r="E27" s="16" t="s">
        <v>439</v>
      </c>
      <c r="F27" s="17"/>
      <c r="G27" s="17"/>
      <c r="H27" s="17"/>
      <c r="I27" s="18">
        <v>0</v>
      </c>
      <c r="J27" s="74">
        <f>I27*D27</f>
        <v>0</v>
      </c>
      <c r="L27" s="151"/>
    </row>
    <row r="28" spans="1:246" ht="18" customHeight="1">
      <c r="A28" s="272"/>
      <c r="B28" s="170" t="s">
        <v>209</v>
      </c>
      <c r="C28" s="39" t="s">
        <v>215</v>
      </c>
      <c r="D28" s="15">
        <v>1517.93</v>
      </c>
      <c r="E28" s="20" t="s">
        <v>439</v>
      </c>
      <c r="F28" s="21"/>
      <c r="G28" s="21"/>
      <c r="H28" s="21"/>
      <c r="I28" s="22">
        <v>0</v>
      </c>
      <c r="J28" s="75">
        <f>I28*D28</f>
        <v>0</v>
      </c>
      <c r="L28" s="151"/>
    </row>
    <row r="29" spans="1:246" ht="18" customHeight="1">
      <c r="A29" s="272"/>
      <c r="B29" s="169" t="s">
        <v>217</v>
      </c>
      <c r="C29" s="32" t="s">
        <v>384</v>
      </c>
      <c r="D29" s="15">
        <v>322.14</v>
      </c>
      <c r="E29" s="16" t="s">
        <v>439</v>
      </c>
      <c r="F29" s="17"/>
      <c r="G29" s="17"/>
      <c r="H29" s="17"/>
      <c r="I29" s="18">
        <v>0</v>
      </c>
      <c r="J29" s="74">
        <f t="shared" si="1"/>
        <v>0</v>
      </c>
      <c r="L29" s="151"/>
    </row>
    <row r="30" spans="1:246" s="166" customFormat="1" ht="21" customHeight="1">
      <c r="A30" s="141"/>
      <c r="B30" s="121" t="s">
        <v>389</v>
      </c>
      <c r="C30" s="117"/>
      <c r="D30" s="13"/>
      <c r="E30" s="12"/>
      <c r="F30" s="12"/>
      <c r="G30" s="12"/>
      <c r="H30" s="12"/>
      <c r="I30" s="14"/>
      <c r="J30" s="73"/>
      <c r="K30" s="147"/>
      <c r="L30" s="153"/>
      <c r="M30" s="153"/>
      <c r="N30" s="151"/>
      <c r="O30" s="150"/>
      <c r="P30" s="150"/>
      <c r="Q30" s="90"/>
      <c r="R30" s="90"/>
      <c r="S30" s="90"/>
      <c r="T30" s="90"/>
      <c r="U30" s="90"/>
      <c r="V30" s="90"/>
      <c r="W30" s="90"/>
      <c r="X30" s="90"/>
      <c r="Y30" s="90"/>
      <c r="Z30" s="90"/>
      <c r="AA30" s="90"/>
      <c r="AB30" s="90"/>
      <c r="AC30" s="90"/>
      <c r="AD30" s="90"/>
      <c r="AE30" s="90"/>
      <c r="AF30" s="90"/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/>
      <c r="AU30" s="90"/>
      <c r="AV30" s="90"/>
      <c r="AW30" s="90"/>
      <c r="AX30" s="90"/>
      <c r="AY30" s="90"/>
      <c r="AZ30" s="90"/>
      <c r="BA30" s="90"/>
      <c r="BB30" s="90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  <c r="CQ30" s="90"/>
      <c r="CR30" s="90"/>
      <c r="CS30" s="90"/>
      <c r="CT30" s="90"/>
      <c r="CU30" s="90"/>
      <c r="CV30" s="90"/>
      <c r="CW30" s="90"/>
      <c r="CX30" s="90"/>
      <c r="CY30" s="90"/>
      <c r="CZ30" s="90"/>
      <c r="DA30" s="90"/>
      <c r="DB30" s="90"/>
      <c r="DC30" s="90"/>
      <c r="DD30" s="90"/>
      <c r="DE30" s="90"/>
      <c r="DF30" s="90"/>
      <c r="DG30" s="90"/>
      <c r="DH30" s="90"/>
      <c r="DI30" s="90"/>
      <c r="DJ30" s="90"/>
      <c r="DK30" s="90"/>
      <c r="DL30" s="90"/>
      <c r="DM30" s="90"/>
      <c r="DN30" s="90"/>
      <c r="DO30" s="90"/>
      <c r="DP30" s="90"/>
      <c r="DQ30" s="90"/>
      <c r="DR30" s="90"/>
      <c r="DS30" s="90"/>
      <c r="DT30" s="90"/>
      <c r="DU30" s="90"/>
      <c r="DV30" s="90"/>
      <c r="DW30" s="90"/>
      <c r="DX30" s="90"/>
      <c r="DY30" s="90"/>
      <c r="DZ30" s="90"/>
      <c r="EA30" s="90"/>
      <c r="EB30" s="90"/>
      <c r="EC30" s="90"/>
      <c r="ED30" s="90"/>
      <c r="EE30" s="90"/>
      <c r="EF30" s="90"/>
      <c r="EG30" s="90"/>
      <c r="EH30" s="90"/>
      <c r="EI30" s="90"/>
      <c r="EJ30" s="90"/>
      <c r="EK30" s="90"/>
      <c r="EL30" s="90"/>
      <c r="EM30" s="90"/>
      <c r="EN30" s="90"/>
      <c r="EO30" s="90"/>
      <c r="EP30" s="90"/>
      <c r="EQ30" s="90"/>
      <c r="ER30" s="90"/>
      <c r="ES30" s="90"/>
      <c r="ET30" s="90"/>
      <c r="EU30" s="90"/>
      <c r="EV30" s="90"/>
      <c r="EW30" s="90"/>
      <c r="EX30" s="90"/>
      <c r="EY30" s="90"/>
      <c r="EZ30" s="90"/>
      <c r="FA30" s="90"/>
      <c r="FB30" s="90"/>
      <c r="FC30" s="90"/>
      <c r="FD30" s="90"/>
      <c r="FE30" s="90"/>
      <c r="FF30" s="90"/>
      <c r="FG30" s="90"/>
      <c r="FH30" s="90"/>
      <c r="FI30" s="90"/>
      <c r="FJ30" s="90"/>
      <c r="FK30" s="90"/>
      <c r="FL30" s="90"/>
      <c r="FM30" s="90"/>
      <c r="FN30" s="90"/>
      <c r="FO30" s="90"/>
      <c r="FP30" s="90"/>
      <c r="FQ30" s="90"/>
      <c r="FR30" s="90"/>
      <c r="FS30" s="90"/>
      <c r="FT30" s="90"/>
      <c r="FU30" s="90"/>
      <c r="FV30" s="90"/>
      <c r="FW30" s="90"/>
      <c r="FX30" s="90"/>
      <c r="FY30" s="90"/>
      <c r="FZ30" s="90"/>
      <c r="GA30" s="90"/>
      <c r="GB30" s="90"/>
      <c r="GC30" s="90"/>
      <c r="GD30" s="90"/>
      <c r="GE30" s="90"/>
      <c r="GF30" s="90"/>
      <c r="GG30" s="90"/>
      <c r="GH30" s="90"/>
      <c r="GI30" s="90"/>
      <c r="GJ30" s="90"/>
      <c r="GK30" s="90"/>
      <c r="GL30" s="90"/>
      <c r="GM30" s="90"/>
      <c r="GN30" s="90"/>
      <c r="GO30" s="90"/>
      <c r="GP30" s="90"/>
      <c r="GQ30" s="90"/>
      <c r="GR30" s="90"/>
      <c r="GS30" s="90"/>
      <c r="GT30" s="90"/>
      <c r="GU30" s="90"/>
      <c r="GV30" s="90"/>
      <c r="GW30" s="90"/>
      <c r="GX30" s="90"/>
      <c r="GY30" s="90"/>
      <c r="GZ30" s="90"/>
      <c r="HA30" s="90"/>
      <c r="HB30" s="90"/>
      <c r="HC30" s="90"/>
      <c r="HD30" s="90"/>
      <c r="HE30" s="90"/>
      <c r="HF30" s="90"/>
      <c r="HG30" s="90"/>
      <c r="HH30" s="90"/>
      <c r="HI30" s="90"/>
      <c r="HJ30" s="90"/>
      <c r="HK30" s="90"/>
      <c r="HL30" s="90"/>
      <c r="HM30" s="90"/>
      <c r="HN30" s="90"/>
      <c r="HO30" s="90"/>
      <c r="HP30" s="90"/>
      <c r="HQ30" s="90"/>
      <c r="HR30" s="90"/>
      <c r="HS30" s="90"/>
      <c r="HT30" s="90"/>
      <c r="HU30" s="90"/>
      <c r="HV30" s="90"/>
      <c r="HW30" s="90"/>
      <c r="HX30" s="90"/>
      <c r="HY30" s="90"/>
      <c r="HZ30" s="90"/>
      <c r="IA30" s="90"/>
      <c r="IB30" s="90"/>
      <c r="IC30" s="90"/>
      <c r="ID30" s="90"/>
      <c r="IE30" s="90"/>
      <c r="IF30" s="90"/>
      <c r="IG30" s="90"/>
      <c r="IH30" s="90"/>
      <c r="II30" s="90"/>
      <c r="IJ30" s="90"/>
      <c r="IK30" s="90"/>
      <c r="IL30" s="90"/>
    </row>
    <row r="31" spans="1:246" ht="18" customHeight="1">
      <c r="A31" s="275" t="s">
        <v>749</v>
      </c>
      <c r="B31" s="169" t="s">
        <v>385</v>
      </c>
      <c r="C31" s="32" t="s">
        <v>386</v>
      </c>
      <c r="D31" s="15">
        <v>198.1</v>
      </c>
      <c r="E31" s="16" t="s">
        <v>439</v>
      </c>
      <c r="F31" s="17"/>
      <c r="G31" s="17"/>
      <c r="H31" s="17"/>
      <c r="I31" s="18">
        <v>0</v>
      </c>
      <c r="J31" s="74">
        <f>I31*D31</f>
        <v>0</v>
      </c>
      <c r="L31" s="151"/>
    </row>
    <row r="32" spans="1:246" ht="18" customHeight="1">
      <c r="A32" s="275"/>
      <c r="B32" s="170" t="s">
        <v>387</v>
      </c>
      <c r="C32" s="39" t="s">
        <v>388</v>
      </c>
      <c r="D32" s="15">
        <v>198.1</v>
      </c>
      <c r="E32" s="20" t="s">
        <v>439</v>
      </c>
      <c r="F32" s="21"/>
      <c r="G32" s="21"/>
      <c r="H32" s="21"/>
      <c r="I32" s="22">
        <v>0</v>
      </c>
      <c r="J32" s="75">
        <f>I32*D32</f>
        <v>0</v>
      </c>
      <c r="L32" s="151"/>
    </row>
    <row r="33" spans="1:14" ht="21" customHeight="1">
      <c r="A33" s="141"/>
      <c r="B33" s="121" t="s">
        <v>524</v>
      </c>
      <c r="C33" s="171"/>
      <c r="D33" s="46"/>
      <c r="E33" s="45"/>
      <c r="F33" s="45"/>
      <c r="G33" s="45"/>
      <c r="H33" s="45"/>
      <c r="I33" s="47"/>
      <c r="J33" s="175"/>
      <c r="K33" s="176"/>
      <c r="L33" s="153"/>
      <c r="M33" s="153"/>
      <c r="N33" s="151"/>
    </row>
    <row r="34" spans="1:14" ht="18" customHeight="1">
      <c r="A34" s="276" t="s">
        <v>750</v>
      </c>
      <c r="B34" s="170" t="s">
        <v>500</v>
      </c>
      <c r="C34" s="39" t="s">
        <v>124</v>
      </c>
      <c r="D34" s="15">
        <v>1216.8</v>
      </c>
      <c r="E34" s="20" t="s">
        <v>439</v>
      </c>
      <c r="F34" s="25">
        <v>2</v>
      </c>
      <c r="G34" s="25">
        <v>0</v>
      </c>
      <c r="H34" s="25">
        <v>1</v>
      </c>
      <c r="I34" s="22">
        <v>0</v>
      </c>
      <c r="J34" s="75">
        <f t="shared" ref="J34:J57" si="2">I34*D34</f>
        <v>0</v>
      </c>
      <c r="L34" s="151">
        <f t="shared" ref="L34:L64" si="3">I34*F34</f>
        <v>0</v>
      </c>
      <c r="M34" s="154">
        <f t="shared" ref="M34:M81" si="4">G34*I34</f>
        <v>0</v>
      </c>
      <c r="N34" s="154">
        <f t="shared" ref="N34:N81" si="5">H34*I34</f>
        <v>0</v>
      </c>
    </row>
    <row r="35" spans="1:14" ht="18" customHeight="1">
      <c r="A35" s="276"/>
      <c r="B35" s="169" t="s">
        <v>501</v>
      </c>
      <c r="C35" s="32" t="s">
        <v>420</v>
      </c>
      <c r="D35" s="15">
        <v>1778.4</v>
      </c>
      <c r="E35" s="16" t="s">
        <v>439</v>
      </c>
      <c r="F35" s="26">
        <v>4</v>
      </c>
      <c r="G35" s="26">
        <v>0</v>
      </c>
      <c r="H35" s="26">
        <v>2</v>
      </c>
      <c r="I35" s="18">
        <v>0</v>
      </c>
      <c r="J35" s="74">
        <f t="shared" si="2"/>
        <v>0</v>
      </c>
      <c r="L35" s="151">
        <f t="shared" si="3"/>
        <v>0</v>
      </c>
      <c r="M35" s="154">
        <f t="shared" si="4"/>
        <v>0</v>
      </c>
      <c r="N35" s="154">
        <f t="shared" si="5"/>
        <v>0</v>
      </c>
    </row>
    <row r="36" spans="1:14" ht="18" customHeight="1">
      <c r="A36" s="276"/>
      <c r="B36" s="170" t="s">
        <v>502</v>
      </c>
      <c r="C36" s="39" t="s">
        <v>424</v>
      </c>
      <c r="D36" s="15">
        <v>2340</v>
      </c>
      <c r="E36" s="20" t="s">
        <v>439</v>
      </c>
      <c r="F36" s="25">
        <v>6</v>
      </c>
      <c r="G36" s="25">
        <v>0</v>
      </c>
      <c r="H36" s="25">
        <v>3</v>
      </c>
      <c r="I36" s="22">
        <v>0</v>
      </c>
      <c r="J36" s="75">
        <f t="shared" si="2"/>
        <v>0</v>
      </c>
      <c r="L36" s="151">
        <f t="shared" si="3"/>
        <v>0</v>
      </c>
      <c r="M36" s="154">
        <f t="shared" si="4"/>
        <v>0</v>
      </c>
      <c r="N36" s="154">
        <f t="shared" si="5"/>
        <v>0</v>
      </c>
    </row>
    <row r="37" spans="1:14" ht="18" customHeight="1">
      <c r="A37" s="276"/>
      <c r="B37" s="169" t="s">
        <v>503</v>
      </c>
      <c r="C37" s="32" t="s">
        <v>407</v>
      </c>
      <c r="D37" s="15">
        <v>2901.6</v>
      </c>
      <c r="E37" s="16" t="s">
        <v>439</v>
      </c>
      <c r="F37" s="26">
        <v>8</v>
      </c>
      <c r="G37" s="26">
        <v>0</v>
      </c>
      <c r="H37" s="26">
        <v>4</v>
      </c>
      <c r="I37" s="18">
        <v>0</v>
      </c>
      <c r="J37" s="74">
        <f t="shared" si="2"/>
        <v>0</v>
      </c>
      <c r="L37" s="151">
        <f t="shared" si="3"/>
        <v>0</v>
      </c>
      <c r="M37" s="154">
        <f t="shared" si="4"/>
        <v>0</v>
      </c>
      <c r="N37" s="154">
        <f t="shared" si="5"/>
        <v>0</v>
      </c>
    </row>
    <row r="38" spans="1:14" ht="18" customHeight="1">
      <c r="A38" s="276"/>
      <c r="B38" s="170" t="s">
        <v>504</v>
      </c>
      <c r="C38" s="39" t="s">
        <v>412</v>
      </c>
      <c r="D38" s="15">
        <v>1362.4</v>
      </c>
      <c r="E38" s="20" t="s">
        <v>439</v>
      </c>
      <c r="F38" s="25">
        <v>2</v>
      </c>
      <c r="G38" s="25">
        <v>1</v>
      </c>
      <c r="H38" s="25">
        <v>0</v>
      </c>
      <c r="I38" s="22">
        <v>0</v>
      </c>
      <c r="J38" s="75">
        <f t="shared" si="2"/>
        <v>0</v>
      </c>
      <c r="L38" s="151">
        <f t="shared" si="3"/>
        <v>0</v>
      </c>
      <c r="M38" s="154">
        <f t="shared" si="4"/>
        <v>0</v>
      </c>
      <c r="N38" s="154">
        <f t="shared" si="5"/>
        <v>0</v>
      </c>
    </row>
    <row r="39" spans="1:14" ht="18" customHeight="1">
      <c r="A39" s="276"/>
      <c r="B39" s="169" t="s">
        <v>505</v>
      </c>
      <c r="C39" s="32" t="s">
        <v>416</v>
      </c>
      <c r="D39" s="15">
        <v>1924</v>
      </c>
      <c r="E39" s="16" t="s">
        <v>439</v>
      </c>
      <c r="F39" s="26">
        <v>4</v>
      </c>
      <c r="G39" s="26">
        <v>1</v>
      </c>
      <c r="H39" s="26">
        <v>1</v>
      </c>
      <c r="I39" s="18">
        <v>0</v>
      </c>
      <c r="J39" s="74">
        <f t="shared" si="2"/>
        <v>0</v>
      </c>
      <c r="L39" s="151">
        <f t="shared" si="3"/>
        <v>0</v>
      </c>
      <c r="M39" s="154">
        <f t="shared" si="4"/>
        <v>0</v>
      </c>
      <c r="N39" s="154">
        <f t="shared" si="5"/>
        <v>0</v>
      </c>
    </row>
    <row r="40" spans="1:14" ht="18" customHeight="1">
      <c r="A40" s="276"/>
      <c r="B40" s="170" t="s">
        <v>506</v>
      </c>
      <c r="C40" s="39" t="s">
        <v>421</v>
      </c>
      <c r="D40" s="15">
        <v>2485.6</v>
      </c>
      <c r="E40" s="20" t="s">
        <v>439</v>
      </c>
      <c r="F40" s="25">
        <v>6</v>
      </c>
      <c r="G40" s="25">
        <v>1</v>
      </c>
      <c r="H40" s="25">
        <v>2</v>
      </c>
      <c r="I40" s="22">
        <v>0</v>
      </c>
      <c r="J40" s="75">
        <f t="shared" si="2"/>
        <v>0</v>
      </c>
      <c r="L40" s="151">
        <f t="shared" si="3"/>
        <v>0</v>
      </c>
      <c r="M40" s="154">
        <f t="shared" si="4"/>
        <v>0</v>
      </c>
      <c r="N40" s="154">
        <f t="shared" si="5"/>
        <v>0</v>
      </c>
    </row>
    <row r="41" spans="1:14" ht="18" customHeight="1">
      <c r="A41" s="276"/>
      <c r="B41" s="169" t="s">
        <v>507</v>
      </c>
      <c r="C41" s="32" t="s">
        <v>425</v>
      </c>
      <c r="D41" s="15">
        <v>3047.2</v>
      </c>
      <c r="E41" s="16" t="s">
        <v>439</v>
      </c>
      <c r="F41" s="26">
        <v>8</v>
      </c>
      <c r="G41" s="26">
        <v>1</v>
      </c>
      <c r="H41" s="26">
        <v>3</v>
      </c>
      <c r="I41" s="18">
        <v>0</v>
      </c>
      <c r="J41" s="74">
        <f t="shared" si="2"/>
        <v>0</v>
      </c>
      <c r="L41" s="151">
        <f t="shared" si="3"/>
        <v>0</v>
      </c>
      <c r="M41" s="154">
        <f t="shared" si="4"/>
        <v>0</v>
      </c>
      <c r="N41" s="154">
        <f t="shared" si="5"/>
        <v>0</v>
      </c>
    </row>
    <row r="42" spans="1:14" ht="18" customHeight="1">
      <c r="A42" s="276"/>
      <c r="B42" s="170" t="s">
        <v>508</v>
      </c>
      <c r="C42" s="39" t="s">
        <v>408</v>
      </c>
      <c r="D42" s="15">
        <v>1216.8</v>
      </c>
      <c r="E42" s="20" t="s">
        <v>439</v>
      </c>
      <c r="F42" s="25">
        <v>2</v>
      </c>
      <c r="G42" s="25">
        <v>0</v>
      </c>
      <c r="H42" s="25">
        <v>1</v>
      </c>
      <c r="I42" s="22">
        <v>0</v>
      </c>
      <c r="J42" s="75">
        <f t="shared" si="2"/>
        <v>0</v>
      </c>
      <c r="L42" s="151">
        <f t="shared" si="3"/>
        <v>0</v>
      </c>
      <c r="M42" s="154">
        <f t="shared" si="4"/>
        <v>0</v>
      </c>
      <c r="N42" s="154">
        <f t="shared" si="5"/>
        <v>0</v>
      </c>
    </row>
    <row r="43" spans="1:14" ht="18" customHeight="1">
      <c r="A43" s="276"/>
      <c r="B43" s="169" t="s">
        <v>509</v>
      </c>
      <c r="C43" s="32" t="s">
        <v>413</v>
      </c>
      <c r="D43" s="15">
        <v>1924</v>
      </c>
      <c r="E43" s="16" t="s">
        <v>439</v>
      </c>
      <c r="F43" s="26">
        <v>4</v>
      </c>
      <c r="G43" s="26">
        <v>1</v>
      </c>
      <c r="H43" s="26">
        <v>1</v>
      </c>
      <c r="I43" s="18">
        <v>0</v>
      </c>
      <c r="J43" s="74">
        <f t="shared" si="2"/>
        <v>0</v>
      </c>
      <c r="L43" s="151">
        <f t="shared" si="3"/>
        <v>0</v>
      </c>
      <c r="M43" s="154">
        <f t="shared" si="4"/>
        <v>0</v>
      </c>
      <c r="N43" s="154">
        <f t="shared" si="5"/>
        <v>0</v>
      </c>
    </row>
    <row r="44" spans="1:14" ht="18" customHeight="1">
      <c r="A44" s="276"/>
      <c r="B44" s="170" t="s">
        <v>510</v>
      </c>
      <c r="C44" s="39" t="s">
        <v>417</v>
      </c>
      <c r="D44" s="15">
        <v>2069.6</v>
      </c>
      <c r="E44" s="20" t="s">
        <v>439</v>
      </c>
      <c r="F44" s="25">
        <v>4</v>
      </c>
      <c r="G44" s="25">
        <v>2</v>
      </c>
      <c r="H44" s="25">
        <v>0</v>
      </c>
      <c r="I44" s="22">
        <v>0</v>
      </c>
      <c r="J44" s="75">
        <f t="shared" si="2"/>
        <v>0</v>
      </c>
      <c r="L44" s="151">
        <f t="shared" si="3"/>
        <v>0</v>
      </c>
      <c r="M44" s="154">
        <f t="shared" si="4"/>
        <v>0</v>
      </c>
      <c r="N44" s="154">
        <f t="shared" si="5"/>
        <v>0</v>
      </c>
    </row>
    <row r="45" spans="1:14" ht="18" customHeight="1">
      <c r="A45" s="276"/>
      <c r="B45" s="169" t="s">
        <v>511</v>
      </c>
      <c r="C45" s="32" t="s">
        <v>422</v>
      </c>
      <c r="D45" s="15">
        <v>2631.2</v>
      </c>
      <c r="E45" s="16" t="s">
        <v>439</v>
      </c>
      <c r="F45" s="26">
        <v>6</v>
      </c>
      <c r="G45" s="26">
        <v>2</v>
      </c>
      <c r="H45" s="26">
        <v>1</v>
      </c>
      <c r="I45" s="18">
        <v>0</v>
      </c>
      <c r="J45" s="74">
        <f t="shared" si="2"/>
        <v>0</v>
      </c>
      <c r="L45" s="151">
        <f t="shared" si="3"/>
        <v>0</v>
      </c>
      <c r="M45" s="154">
        <f t="shared" si="4"/>
        <v>0</v>
      </c>
      <c r="N45" s="154">
        <f t="shared" si="5"/>
        <v>0</v>
      </c>
    </row>
    <row r="46" spans="1:14" ht="18" customHeight="1">
      <c r="A46" s="276"/>
      <c r="B46" s="170" t="s">
        <v>512</v>
      </c>
      <c r="C46" s="39" t="s">
        <v>426</v>
      </c>
      <c r="D46" s="15">
        <v>3192.8</v>
      </c>
      <c r="E46" s="20" t="s">
        <v>439</v>
      </c>
      <c r="F46" s="25">
        <v>8</v>
      </c>
      <c r="G46" s="25">
        <v>2</v>
      </c>
      <c r="H46" s="25">
        <v>2</v>
      </c>
      <c r="I46" s="22">
        <v>0</v>
      </c>
      <c r="J46" s="75">
        <f t="shared" si="2"/>
        <v>0</v>
      </c>
      <c r="L46" s="151">
        <f t="shared" si="3"/>
        <v>0</v>
      </c>
      <c r="M46" s="154">
        <f t="shared" si="4"/>
        <v>0</v>
      </c>
      <c r="N46" s="154">
        <f t="shared" si="5"/>
        <v>0</v>
      </c>
    </row>
    <row r="47" spans="1:14" ht="18" customHeight="1">
      <c r="A47" s="276"/>
      <c r="B47" s="169" t="s">
        <v>513</v>
      </c>
      <c r="C47" s="32" t="s">
        <v>409</v>
      </c>
      <c r="D47" s="15">
        <v>1778.4</v>
      </c>
      <c r="E47" s="16" t="s">
        <v>439</v>
      </c>
      <c r="F47" s="26">
        <v>4</v>
      </c>
      <c r="G47" s="26">
        <v>0</v>
      </c>
      <c r="H47" s="26">
        <v>2</v>
      </c>
      <c r="I47" s="18">
        <v>0</v>
      </c>
      <c r="J47" s="74">
        <f t="shared" si="2"/>
        <v>0</v>
      </c>
      <c r="L47" s="151">
        <f t="shared" si="3"/>
        <v>0</v>
      </c>
      <c r="M47" s="154">
        <f t="shared" si="4"/>
        <v>0</v>
      </c>
      <c r="N47" s="154">
        <f t="shared" si="5"/>
        <v>0</v>
      </c>
    </row>
    <row r="48" spans="1:14" ht="18" customHeight="1">
      <c r="A48" s="276"/>
      <c r="B48" s="170" t="s">
        <v>514</v>
      </c>
      <c r="C48" s="39" t="s">
        <v>414</v>
      </c>
      <c r="D48" s="15">
        <v>2485.6</v>
      </c>
      <c r="E48" s="20" t="s">
        <v>439</v>
      </c>
      <c r="F48" s="25">
        <v>6</v>
      </c>
      <c r="G48" s="25">
        <v>1</v>
      </c>
      <c r="H48" s="25">
        <v>2</v>
      </c>
      <c r="I48" s="22">
        <v>0</v>
      </c>
      <c r="J48" s="75">
        <f t="shared" si="2"/>
        <v>0</v>
      </c>
      <c r="L48" s="151">
        <f t="shared" si="3"/>
        <v>0</v>
      </c>
      <c r="M48" s="154">
        <f t="shared" si="4"/>
        <v>0</v>
      </c>
      <c r="N48" s="154">
        <f t="shared" si="5"/>
        <v>0</v>
      </c>
    </row>
    <row r="49" spans="1:246" ht="18" customHeight="1">
      <c r="A49" s="276"/>
      <c r="B49" s="169" t="s">
        <v>515</v>
      </c>
      <c r="C49" s="32" t="s">
        <v>418</v>
      </c>
      <c r="D49" s="15">
        <v>2631.2</v>
      </c>
      <c r="E49" s="16" t="s">
        <v>439</v>
      </c>
      <c r="F49" s="26">
        <v>6</v>
      </c>
      <c r="G49" s="26">
        <v>2</v>
      </c>
      <c r="H49" s="26">
        <v>1</v>
      </c>
      <c r="I49" s="18">
        <v>0</v>
      </c>
      <c r="J49" s="74">
        <f t="shared" si="2"/>
        <v>0</v>
      </c>
      <c r="L49" s="151">
        <f t="shared" si="3"/>
        <v>0</v>
      </c>
      <c r="M49" s="154">
        <f t="shared" si="4"/>
        <v>0</v>
      </c>
      <c r="N49" s="154">
        <f t="shared" si="5"/>
        <v>0</v>
      </c>
    </row>
    <row r="50" spans="1:246" ht="18" customHeight="1">
      <c r="A50" s="276"/>
      <c r="B50" s="170" t="s">
        <v>516</v>
      </c>
      <c r="C50" s="39" t="s">
        <v>423</v>
      </c>
      <c r="D50" s="15">
        <v>2776.8</v>
      </c>
      <c r="E50" s="20" t="s">
        <v>439</v>
      </c>
      <c r="F50" s="25">
        <v>6</v>
      </c>
      <c r="G50" s="25">
        <v>3</v>
      </c>
      <c r="H50" s="25">
        <v>0</v>
      </c>
      <c r="I50" s="22">
        <v>0</v>
      </c>
      <c r="J50" s="75">
        <f t="shared" si="2"/>
        <v>0</v>
      </c>
      <c r="L50" s="151">
        <f t="shared" si="3"/>
        <v>0</v>
      </c>
      <c r="M50" s="154">
        <f t="shared" si="4"/>
        <v>0</v>
      </c>
      <c r="N50" s="154">
        <f t="shared" si="5"/>
        <v>0</v>
      </c>
    </row>
    <row r="51" spans="1:246" ht="18" customHeight="1">
      <c r="A51" s="276"/>
      <c r="B51" s="169" t="s">
        <v>517</v>
      </c>
      <c r="C51" s="32" t="s">
        <v>426</v>
      </c>
      <c r="D51" s="15">
        <v>3338.4</v>
      </c>
      <c r="E51" s="16" t="s">
        <v>439</v>
      </c>
      <c r="F51" s="26">
        <v>8</v>
      </c>
      <c r="G51" s="26">
        <v>3</v>
      </c>
      <c r="H51" s="26">
        <v>1</v>
      </c>
      <c r="I51" s="18">
        <v>0</v>
      </c>
      <c r="J51" s="74">
        <f t="shared" si="2"/>
        <v>0</v>
      </c>
      <c r="L51" s="151">
        <f t="shared" si="3"/>
        <v>0</v>
      </c>
      <c r="M51" s="154">
        <f t="shared" si="4"/>
        <v>0</v>
      </c>
      <c r="N51" s="154">
        <f t="shared" si="5"/>
        <v>0</v>
      </c>
    </row>
    <row r="52" spans="1:246" ht="18" customHeight="1">
      <c r="A52" s="276"/>
      <c r="B52" s="170" t="s">
        <v>518</v>
      </c>
      <c r="C52" s="39" t="s">
        <v>410</v>
      </c>
      <c r="D52" s="15">
        <v>2340</v>
      </c>
      <c r="E52" s="20" t="s">
        <v>439</v>
      </c>
      <c r="F52" s="25">
        <v>6</v>
      </c>
      <c r="G52" s="25">
        <v>0</v>
      </c>
      <c r="H52" s="25">
        <v>3</v>
      </c>
      <c r="I52" s="22">
        <v>0</v>
      </c>
      <c r="J52" s="75">
        <f t="shared" si="2"/>
        <v>0</v>
      </c>
      <c r="L52" s="151">
        <f t="shared" si="3"/>
        <v>0</v>
      </c>
      <c r="M52" s="154">
        <f t="shared" si="4"/>
        <v>0</v>
      </c>
      <c r="N52" s="154">
        <f t="shared" si="5"/>
        <v>0</v>
      </c>
    </row>
    <row r="53" spans="1:246" ht="18" customHeight="1">
      <c r="A53" s="276"/>
      <c r="B53" s="169" t="s">
        <v>519</v>
      </c>
      <c r="C53" s="32" t="s">
        <v>415</v>
      </c>
      <c r="D53" s="15">
        <v>3047.2</v>
      </c>
      <c r="E53" s="16" t="s">
        <v>439</v>
      </c>
      <c r="F53" s="26">
        <v>8</v>
      </c>
      <c r="G53" s="26">
        <v>1</v>
      </c>
      <c r="H53" s="26">
        <v>3</v>
      </c>
      <c r="I53" s="18">
        <v>0</v>
      </c>
      <c r="J53" s="74">
        <f t="shared" si="2"/>
        <v>0</v>
      </c>
      <c r="L53" s="151">
        <f t="shared" si="3"/>
        <v>0</v>
      </c>
      <c r="M53" s="154">
        <f t="shared" si="4"/>
        <v>0</v>
      </c>
      <c r="N53" s="154">
        <f t="shared" si="5"/>
        <v>0</v>
      </c>
    </row>
    <row r="54" spans="1:246" ht="18" customHeight="1">
      <c r="A54" s="276"/>
      <c r="B54" s="170" t="s">
        <v>520</v>
      </c>
      <c r="C54" s="39" t="s">
        <v>123</v>
      </c>
      <c r="D54" s="15">
        <v>3192.8</v>
      </c>
      <c r="E54" s="20" t="s">
        <v>439</v>
      </c>
      <c r="F54" s="25">
        <v>8</v>
      </c>
      <c r="G54" s="25">
        <v>2</v>
      </c>
      <c r="H54" s="25">
        <v>2</v>
      </c>
      <c r="I54" s="22">
        <v>0</v>
      </c>
      <c r="J54" s="75">
        <f t="shared" si="2"/>
        <v>0</v>
      </c>
      <c r="L54" s="151">
        <f t="shared" si="3"/>
        <v>0</v>
      </c>
      <c r="M54" s="154">
        <f t="shared" si="4"/>
        <v>0</v>
      </c>
      <c r="N54" s="154">
        <f t="shared" si="5"/>
        <v>0</v>
      </c>
    </row>
    <row r="55" spans="1:246" ht="18" customHeight="1">
      <c r="A55" s="276"/>
      <c r="B55" s="169" t="s">
        <v>521</v>
      </c>
      <c r="C55" s="32" t="s">
        <v>419</v>
      </c>
      <c r="D55" s="15">
        <v>3338.4</v>
      </c>
      <c r="E55" s="16" t="s">
        <v>439</v>
      </c>
      <c r="F55" s="26">
        <v>8</v>
      </c>
      <c r="G55" s="26">
        <v>3</v>
      </c>
      <c r="H55" s="26">
        <v>1</v>
      </c>
      <c r="I55" s="18">
        <v>0</v>
      </c>
      <c r="J55" s="74">
        <f t="shared" si="2"/>
        <v>0</v>
      </c>
      <c r="L55" s="151">
        <f t="shared" si="3"/>
        <v>0</v>
      </c>
      <c r="M55" s="154">
        <f t="shared" si="4"/>
        <v>0</v>
      </c>
      <c r="N55" s="154">
        <f t="shared" si="5"/>
        <v>0</v>
      </c>
    </row>
    <row r="56" spans="1:246" ht="18" customHeight="1">
      <c r="A56" s="276"/>
      <c r="B56" s="170" t="s">
        <v>522</v>
      </c>
      <c r="C56" s="39" t="s">
        <v>427</v>
      </c>
      <c r="D56" s="15">
        <v>3484</v>
      </c>
      <c r="E56" s="20" t="s">
        <v>439</v>
      </c>
      <c r="F56" s="25">
        <v>8</v>
      </c>
      <c r="G56" s="25">
        <v>4</v>
      </c>
      <c r="H56" s="25">
        <v>0</v>
      </c>
      <c r="I56" s="22">
        <v>0</v>
      </c>
      <c r="J56" s="75">
        <f t="shared" si="2"/>
        <v>0</v>
      </c>
      <c r="L56" s="151">
        <f t="shared" si="3"/>
        <v>0</v>
      </c>
      <c r="M56" s="154">
        <f t="shared" si="4"/>
        <v>0</v>
      </c>
      <c r="N56" s="154">
        <f t="shared" si="5"/>
        <v>0</v>
      </c>
    </row>
    <row r="57" spans="1:246" ht="18" customHeight="1">
      <c r="A57" s="276"/>
      <c r="B57" s="169" t="s">
        <v>523</v>
      </c>
      <c r="C57" s="32" t="s">
        <v>411</v>
      </c>
      <c r="D57" s="15">
        <v>2901.6</v>
      </c>
      <c r="E57" s="16" t="s">
        <v>439</v>
      </c>
      <c r="F57" s="26">
        <v>8</v>
      </c>
      <c r="G57" s="26">
        <v>0</v>
      </c>
      <c r="H57" s="26">
        <v>4</v>
      </c>
      <c r="I57" s="18">
        <v>0</v>
      </c>
      <c r="J57" s="74">
        <f t="shared" si="2"/>
        <v>0</v>
      </c>
      <c r="L57" s="151">
        <f t="shared" si="3"/>
        <v>0</v>
      </c>
      <c r="M57" s="154">
        <f t="shared" si="4"/>
        <v>0</v>
      </c>
      <c r="N57" s="154">
        <f t="shared" si="5"/>
        <v>0</v>
      </c>
    </row>
    <row r="58" spans="1:246" s="166" customFormat="1" ht="21" customHeight="1">
      <c r="A58" s="276"/>
      <c r="B58" s="121" t="s">
        <v>87</v>
      </c>
      <c r="C58" s="117"/>
      <c r="D58" s="27"/>
      <c r="E58" s="12"/>
      <c r="F58" s="28">
        <v>0</v>
      </c>
      <c r="G58" s="12"/>
      <c r="H58" s="12"/>
      <c r="I58" s="14"/>
      <c r="J58" s="73"/>
      <c r="K58" s="147"/>
      <c r="L58" s="151">
        <f t="shared" si="3"/>
        <v>0</v>
      </c>
      <c r="M58" s="154">
        <f t="shared" si="4"/>
        <v>0</v>
      </c>
      <c r="N58" s="154">
        <f t="shared" si="5"/>
        <v>0</v>
      </c>
      <c r="O58" s="150"/>
      <c r="P58" s="15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/>
      <c r="CW58" s="90"/>
      <c r="CX58" s="90"/>
      <c r="CY58" s="90"/>
      <c r="CZ58" s="90"/>
      <c r="DA58" s="90"/>
      <c r="DB58" s="90"/>
      <c r="DC58" s="90"/>
      <c r="DD58" s="90"/>
      <c r="DE58" s="90"/>
      <c r="DF58" s="90"/>
      <c r="DG58" s="90"/>
      <c r="DH58" s="90"/>
      <c r="DI58" s="90"/>
      <c r="DJ58" s="90"/>
      <c r="DK58" s="90"/>
      <c r="DL58" s="90"/>
      <c r="DM58" s="90"/>
      <c r="DN58" s="90"/>
      <c r="DO58" s="90"/>
      <c r="DP58" s="90"/>
      <c r="DQ58" s="90"/>
      <c r="DR58" s="90"/>
      <c r="DS58" s="90"/>
      <c r="DT58" s="90"/>
      <c r="DU58" s="90"/>
      <c r="DV58" s="90"/>
      <c r="DW58" s="90"/>
      <c r="DX58" s="90"/>
      <c r="DY58" s="90"/>
      <c r="DZ58" s="90"/>
      <c r="EA58" s="90"/>
      <c r="EB58" s="90"/>
      <c r="EC58" s="90"/>
      <c r="ED58" s="90"/>
      <c r="EE58" s="90"/>
      <c r="EF58" s="90"/>
      <c r="EG58" s="90"/>
      <c r="EH58" s="90"/>
      <c r="EI58" s="90"/>
      <c r="EJ58" s="90"/>
      <c r="EK58" s="90"/>
      <c r="EL58" s="90"/>
      <c r="EM58" s="90"/>
      <c r="EN58" s="90"/>
      <c r="EO58" s="90"/>
      <c r="EP58" s="90"/>
      <c r="EQ58" s="90"/>
      <c r="ER58" s="90"/>
      <c r="ES58" s="90"/>
      <c r="ET58" s="90"/>
      <c r="EU58" s="90"/>
      <c r="EV58" s="90"/>
      <c r="EW58" s="90"/>
      <c r="EX58" s="90"/>
      <c r="EY58" s="90"/>
      <c r="EZ58" s="90"/>
      <c r="FA58" s="90"/>
      <c r="FB58" s="90"/>
      <c r="FC58" s="90"/>
      <c r="FD58" s="90"/>
      <c r="FE58" s="90"/>
      <c r="FF58" s="90"/>
      <c r="FG58" s="90"/>
      <c r="FH58" s="90"/>
      <c r="FI58" s="90"/>
      <c r="FJ58" s="90"/>
      <c r="FK58" s="90"/>
      <c r="FL58" s="90"/>
      <c r="FM58" s="90"/>
      <c r="FN58" s="90"/>
      <c r="FO58" s="90"/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0"/>
      <c r="GC58" s="90"/>
      <c r="GD58" s="90"/>
      <c r="GE58" s="90"/>
      <c r="GF58" s="90"/>
      <c r="GG58" s="90"/>
      <c r="GH58" s="90"/>
      <c r="GI58" s="90"/>
      <c r="GJ58" s="90"/>
      <c r="GK58" s="90"/>
      <c r="GL58" s="90"/>
      <c r="GM58" s="90"/>
      <c r="GN58" s="90"/>
      <c r="GO58" s="90"/>
      <c r="GP58" s="90"/>
      <c r="GQ58" s="90"/>
      <c r="GR58" s="90"/>
      <c r="GS58" s="90"/>
      <c r="GT58" s="90"/>
      <c r="GU58" s="90"/>
      <c r="GV58" s="90"/>
      <c r="GW58" s="90"/>
      <c r="GX58" s="90"/>
      <c r="GY58" s="90"/>
      <c r="GZ58" s="90"/>
      <c r="HA58" s="90"/>
      <c r="HB58" s="90"/>
      <c r="HC58" s="90"/>
      <c r="HD58" s="90"/>
      <c r="HE58" s="90"/>
      <c r="HF58" s="90"/>
      <c r="HG58" s="90"/>
      <c r="HH58" s="90"/>
      <c r="HI58" s="90"/>
      <c r="HJ58" s="90"/>
      <c r="HK58" s="90"/>
      <c r="HL58" s="90"/>
      <c r="HM58" s="90"/>
      <c r="HN58" s="90"/>
      <c r="HO58" s="90"/>
      <c r="HP58" s="90"/>
      <c r="HQ58" s="90"/>
      <c r="HR58" s="90"/>
      <c r="HS58" s="90"/>
      <c r="HT58" s="90"/>
      <c r="HU58" s="90"/>
      <c r="HV58" s="90"/>
      <c r="HW58" s="90"/>
      <c r="HX58" s="90"/>
      <c r="HY58" s="90"/>
      <c r="HZ58" s="90"/>
      <c r="IA58" s="90"/>
      <c r="IB58" s="90"/>
      <c r="IC58" s="90"/>
      <c r="ID58" s="90"/>
      <c r="IE58" s="90"/>
      <c r="IF58" s="90"/>
      <c r="IG58" s="90"/>
      <c r="IH58" s="90"/>
      <c r="II58" s="90"/>
      <c r="IJ58" s="90"/>
      <c r="IK58" s="90"/>
      <c r="IL58" s="90"/>
    </row>
    <row r="59" spans="1:246" ht="18" customHeight="1">
      <c r="A59" s="276"/>
      <c r="B59" s="170" t="s">
        <v>88</v>
      </c>
      <c r="C59" s="39" t="s">
        <v>180</v>
      </c>
      <c r="D59" s="15">
        <v>1227.2</v>
      </c>
      <c r="E59" s="20" t="s">
        <v>439</v>
      </c>
      <c r="F59" s="25">
        <v>2</v>
      </c>
      <c r="G59" s="25">
        <v>0</v>
      </c>
      <c r="H59" s="25">
        <v>1</v>
      </c>
      <c r="I59" s="22">
        <v>0</v>
      </c>
      <c r="J59" s="75">
        <f t="shared" ref="J59:J82" si="6">I59*D59</f>
        <v>0</v>
      </c>
      <c r="L59" s="151">
        <f t="shared" si="3"/>
        <v>0</v>
      </c>
      <c r="M59" s="154">
        <f t="shared" si="4"/>
        <v>0</v>
      </c>
      <c r="N59" s="154">
        <f t="shared" si="5"/>
        <v>0</v>
      </c>
    </row>
    <row r="60" spans="1:246" ht="18" customHeight="1">
      <c r="A60" s="276"/>
      <c r="B60" s="169" t="s">
        <v>89</v>
      </c>
      <c r="C60" s="32" t="s">
        <v>181</v>
      </c>
      <c r="D60" s="15">
        <v>1799.2</v>
      </c>
      <c r="E60" s="16" t="s">
        <v>439</v>
      </c>
      <c r="F60" s="26">
        <v>4</v>
      </c>
      <c r="G60" s="26">
        <v>0</v>
      </c>
      <c r="H60" s="26">
        <v>2</v>
      </c>
      <c r="I60" s="18">
        <v>0</v>
      </c>
      <c r="J60" s="74">
        <f t="shared" si="6"/>
        <v>0</v>
      </c>
      <c r="L60" s="151">
        <f t="shared" si="3"/>
        <v>0</v>
      </c>
      <c r="M60" s="154">
        <f t="shared" si="4"/>
        <v>0</v>
      </c>
      <c r="N60" s="154">
        <f t="shared" si="5"/>
        <v>0</v>
      </c>
    </row>
    <row r="61" spans="1:246" ht="18" customHeight="1">
      <c r="A61" s="276"/>
      <c r="B61" s="170" t="s">
        <v>90</v>
      </c>
      <c r="C61" s="39" t="s">
        <v>182</v>
      </c>
      <c r="D61" s="15">
        <v>2371.1999999999998</v>
      </c>
      <c r="E61" s="20" t="s">
        <v>439</v>
      </c>
      <c r="F61" s="25">
        <v>6</v>
      </c>
      <c r="G61" s="25">
        <v>0</v>
      </c>
      <c r="H61" s="25">
        <v>3</v>
      </c>
      <c r="I61" s="22">
        <v>0</v>
      </c>
      <c r="J61" s="75">
        <f t="shared" si="6"/>
        <v>0</v>
      </c>
      <c r="L61" s="151">
        <f t="shared" si="3"/>
        <v>0</v>
      </c>
      <c r="M61" s="154">
        <f t="shared" si="4"/>
        <v>0</v>
      </c>
      <c r="N61" s="154">
        <f t="shared" si="5"/>
        <v>0</v>
      </c>
    </row>
    <row r="62" spans="1:246" ht="18" customHeight="1">
      <c r="A62" s="276"/>
      <c r="B62" s="169" t="s">
        <v>91</v>
      </c>
      <c r="C62" s="32" t="s">
        <v>183</v>
      </c>
      <c r="D62" s="15">
        <v>2943.2</v>
      </c>
      <c r="E62" s="16" t="s">
        <v>439</v>
      </c>
      <c r="F62" s="26">
        <v>8</v>
      </c>
      <c r="G62" s="26">
        <v>0</v>
      </c>
      <c r="H62" s="26">
        <v>4</v>
      </c>
      <c r="I62" s="18">
        <v>0</v>
      </c>
      <c r="J62" s="74">
        <f t="shared" si="6"/>
        <v>0</v>
      </c>
      <c r="L62" s="151">
        <f t="shared" si="3"/>
        <v>0</v>
      </c>
      <c r="M62" s="154">
        <f t="shared" si="4"/>
        <v>0</v>
      </c>
      <c r="N62" s="154">
        <f t="shared" si="5"/>
        <v>0</v>
      </c>
    </row>
    <row r="63" spans="1:246" ht="18" customHeight="1">
      <c r="A63" s="276"/>
      <c r="B63" s="170" t="s">
        <v>92</v>
      </c>
      <c r="C63" s="39" t="s">
        <v>184</v>
      </c>
      <c r="D63" s="15">
        <v>1383.2</v>
      </c>
      <c r="E63" s="20" t="s">
        <v>439</v>
      </c>
      <c r="F63" s="25">
        <v>2</v>
      </c>
      <c r="G63" s="25">
        <v>1</v>
      </c>
      <c r="H63" s="25">
        <v>0</v>
      </c>
      <c r="I63" s="22">
        <v>0</v>
      </c>
      <c r="J63" s="75">
        <f t="shared" si="6"/>
        <v>0</v>
      </c>
      <c r="L63" s="151">
        <f t="shared" si="3"/>
        <v>0</v>
      </c>
      <c r="M63" s="154">
        <f t="shared" si="4"/>
        <v>0</v>
      </c>
      <c r="N63" s="154">
        <f t="shared" si="5"/>
        <v>0</v>
      </c>
    </row>
    <row r="64" spans="1:246" ht="18" customHeight="1">
      <c r="A64" s="276"/>
      <c r="B64" s="169" t="s">
        <v>93</v>
      </c>
      <c r="C64" s="32" t="s">
        <v>185</v>
      </c>
      <c r="D64" s="15">
        <v>1955.2</v>
      </c>
      <c r="E64" s="16" t="s">
        <v>439</v>
      </c>
      <c r="F64" s="26">
        <v>4</v>
      </c>
      <c r="G64" s="26">
        <v>1</v>
      </c>
      <c r="H64" s="26">
        <v>1</v>
      </c>
      <c r="I64" s="18">
        <v>0</v>
      </c>
      <c r="J64" s="74">
        <f t="shared" si="6"/>
        <v>0</v>
      </c>
      <c r="L64" s="151">
        <f t="shared" si="3"/>
        <v>0</v>
      </c>
      <c r="M64" s="154">
        <f t="shared" si="4"/>
        <v>0</v>
      </c>
      <c r="N64" s="154">
        <f t="shared" si="5"/>
        <v>0</v>
      </c>
    </row>
    <row r="65" spans="1:14" ht="18" customHeight="1">
      <c r="A65" s="276"/>
      <c r="B65" s="170" t="s">
        <v>94</v>
      </c>
      <c r="C65" s="39" t="s">
        <v>421</v>
      </c>
      <c r="D65" s="15">
        <v>2527.1999999999998</v>
      </c>
      <c r="E65" s="20" t="s">
        <v>439</v>
      </c>
      <c r="F65" s="25">
        <v>6</v>
      </c>
      <c r="G65" s="25">
        <v>1</v>
      </c>
      <c r="H65" s="25">
        <v>2</v>
      </c>
      <c r="I65" s="22">
        <v>0</v>
      </c>
      <c r="J65" s="75">
        <f t="shared" si="6"/>
        <v>0</v>
      </c>
      <c r="L65" s="151">
        <f t="shared" ref="L65:L81" si="7">I65*F65</f>
        <v>0</v>
      </c>
      <c r="M65" s="154">
        <f t="shared" si="4"/>
        <v>0</v>
      </c>
      <c r="N65" s="154">
        <f t="shared" si="5"/>
        <v>0</v>
      </c>
    </row>
    <row r="66" spans="1:14" ht="18" customHeight="1">
      <c r="A66" s="276"/>
      <c r="B66" s="169" t="s">
        <v>95</v>
      </c>
      <c r="C66" s="32" t="s">
        <v>425</v>
      </c>
      <c r="D66" s="15">
        <v>3099.2</v>
      </c>
      <c r="E66" s="16" t="s">
        <v>439</v>
      </c>
      <c r="F66" s="26">
        <v>8</v>
      </c>
      <c r="G66" s="26">
        <v>1</v>
      </c>
      <c r="H66" s="26">
        <v>3</v>
      </c>
      <c r="I66" s="18">
        <v>0</v>
      </c>
      <c r="J66" s="74">
        <f t="shared" si="6"/>
        <v>0</v>
      </c>
      <c r="L66" s="151">
        <f t="shared" si="7"/>
        <v>0</v>
      </c>
      <c r="M66" s="154">
        <f t="shared" si="4"/>
        <v>0</v>
      </c>
      <c r="N66" s="154">
        <f t="shared" si="5"/>
        <v>0</v>
      </c>
    </row>
    <row r="67" spans="1:14" ht="18" customHeight="1">
      <c r="A67" s="276"/>
      <c r="B67" s="170" t="s">
        <v>96</v>
      </c>
      <c r="C67" s="39" t="s">
        <v>408</v>
      </c>
      <c r="D67" s="15">
        <v>1227.2</v>
      </c>
      <c r="E67" s="20" t="s">
        <v>439</v>
      </c>
      <c r="F67" s="25">
        <v>2</v>
      </c>
      <c r="G67" s="25">
        <v>0</v>
      </c>
      <c r="H67" s="25">
        <v>1</v>
      </c>
      <c r="I67" s="22">
        <v>0</v>
      </c>
      <c r="J67" s="75">
        <f t="shared" si="6"/>
        <v>0</v>
      </c>
      <c r="L67" s="151">
        <f t="shared" si="7"/>
        <v>0</v>
      </c>
      <c r="M67" s="154">
        <f t="shared" si="4"/>
        <v>0</v>
      </c>
      <c r="N67" s="154">
        <f t="shared" si="5"/>
        <v>0</v>
      </c>
    </row>
    <row r="68" spans="1:14" ht="18" customHeight="1">
      <c r="A68" s="276"/>
      <c r="B68" s="169" t="s">
        <v>97</v>
      </c>
      <c r="C68" s="32" t="s">
        <v>413</v>
      </c>
      <c r="D68" s="15">
        <v>1955.2</v>
      </c>
      <c r="E68" s="16" t="s">
        <v>439</v>
      </c>
      <c r="F68" s="26">
        <v>4</v>
      </c>
      <c r="G68" s="26">
        <v>1</v>
      </c>
      <c r="H68" s="26">
        <v>1</v>
      </c>
      <c r="I68" s="18">
        <v>0</v>
      </c>
      <c r="J68" s="74">
        <f t="shared" si="6"/>
        <v>0</v>
      </c>
      <c r="L68" s="151">
        <f t="shared" si="7"/>
        <v>0</v>
      </c>
      <c r="M68" s="154">
        <f t="shared" si="4"/>
        <v>0</v>
      </c>
      <c r="N68" s="154">
        <f t="shared" si="5"/>
        <v>0</v>
      </c>
    </row>
    <row r="69" spans="1:14" ht="18" customHeight="1">
      <c r="A69" s="276"/>
      <c r="B69" s="170" t="s">
        <v>98</v>
      </c>
      <c r="C69" s="39" t="s">
        <v>417</v>
      </c>
      <c r="D69" s="15">
        <v>2111.1999999999998</v>
      </c>
      <c r="E69" s="20" t="s">
        <v>439</v>
      </c>
      <c r="F69" s="25">
        <v>4</v>
      </c>
      <c r="G69" s="25">
        <v>2</v>
      </c>
      <c r="H69" s="25">
        <v>0</v>
      </c>
      <c r="I69" s="22">
        <v>0</v>
      </c>
      <c r="J69" s="75">
        <f t="shared" si="6"/>
        <v>0</v>
      </c>
      <c r="L69" s="151">
        <f t="shared" si="7"/>
        <v>0</v>
      </c>
      <c r="M69" s="154">
        <f t="shared" si="4"/>
        <v>0</v>
      </c>
      <c r="N69" s="154">
        <f t="shared" si="5"/>
        <v>0</v>
      </c>
    </row>
    <row r="70" spans="1:14" ht="18" customHeight="1">
      <c r="A70" s="276"/>
      <c r="B70" s="169" t="s">
        <v>99</v>
      </c>
      <c r="C70" s="32" t="s">
        <v>422</v>
      </c>
      <c r="D70" s="15">
        <v>3099.2</v>
      </c>
      <c r="E70" s="16" t="s">
        <v>439</v>
      </c>
      <c r="F70" s="26">
        <v>6</v>
      </c>
      <c r="G70" s="26">
        <v>2</v>
      </c>
      <c r="H70" s="26">
        <v>1</v>
      </c>
      <c r="I70" s="18">
        <v>0</v>
      </c>
      <c r="J70" s="74">
        <f t="shared" si="6"/>
        <v>0</v>
      </c>
      <c r="L70" s="151">
        <f t="shared" si="7"/>
        <v>0</v>
      </c>
      <c r="M70" s="154">
        <f t="shared" si="4"/>
        <v>0</v>
      </c>
      <c r="N70" s="154">
        <f t="shared" si="5"/>
        <v>0</v>
      </c>
    </row>
    <row r="71" spans="1:14" ht="18" customHeight="1">
      <c r="A71" s="276"/>
      <c r="B71" s="170" t="s">
        <v>100</v>
      </c>
      <c r="C71" s="39" t="s">
        <v>426</v>
      </c>
      <c r="D71" s="15">
        <v>3255.2</v>
      </c>
      <c r="E71" s="20" t="s">
        <v>439</v>
      </c>
      <c r="F71" s="25">
        <v>8</v>
      </c>
      <c r="G71" s="25">
        <v>2</v>
      </c>
      <c r="H71" s="25">
        <v>2</v>
      </c>
      <c r="I71" s="22">
        <v>0</v>
      </c>
      <c r="J71" s="75">
        <f t="shared" si="6"/>
        <v>0</v>
      </c>
      <c r="L71" s="151">
        <f t="shared" si="7"/>
        <v>0</v>
      </c>
      <c r="M71" s="154">
        <f t="shared" si="4"/>
        <v>0</v>
      </c>
      <c r="N71" s="154">
        <f t="shared" si="5"/>
        <v>0</v>
      </c>
    </row>
    <row r="72" spans="1:14" ht="18" customHeight="1">
      <c r="A72" s="276"/>
      <c r="B72" s="169" t="s">
        <v>101</v>
      </c>
      <c r="C72" s="32" t="s">
        <v>409</v>
      </c>
      <c r="D72" s="15">
        <v>1799.2</v>
      </c>
      <c r="E72" s="16" t="s">
        <v>439</v>
      </c>
      <c r="F72" s="26">
        <v>4</v>
      </c>
      <c r="G72" s="26">
        <v>0</v>
      </c>
      <c r="H72" s="26">
        <v>2</v>
      </c>
      <c r="I72" s="18">
        <v>0</v>
      </c>
      <c r="J72" s="74">
        <f t="shared" si="6"/>
        <v>0</v>
      </c>
      <c r="L72" s="151">
        <f t="shared" si="7"/>
        <v>0</v>
      </c>
      <c r="M72" s="154">
        <f t="shared" si="4"/>
        <v>0</v>
      </c>
      <c r="N72" s="154">
        <f t="shared" si="5"/>
        <v>0</v>
      </c>
    </row>
    <row r="73" spans="1:14" ht="18" customHeight="1">
      <c r="A73" s="276"/>
      <c r="B73" s="170" t="s">
        <v>102</v>
      </c>
      <c r="C73" s="39" t="s">
        <v>414</v>
      </c>
      <c r="D73" s="15">
        <v>2527.1999999999998</v>
      </c>
      <c r="E73" s="20" t="s">
        <v>439</v>
      </c>
      <c r="F73" s="25">
        <v>6</v>
      </c>
      <c r="G73" s="25">
        <v>1</v>
      </c>
      <c r="H73" s="25">
        <v>2</v>
      </c>
      <c r="I73" s="22">
        <v>0</v>
      </c>
      <c r="J73" s="75">
        <f t="shared" si="6"/>
        <v>0</v>
      </c>
      <c r="L73" s="151">
        <f t="shared" si="7"/>
        <v>0</v>
      </c>
      <c r="M73" s="154">
        <f t="shared" si="4"/>
        <v>0</v>
      </c>
      <c r="N73" s="154">
        <f t="shared" si="5"/>
        <v>0</v>
      </c>
    </row>
    <row r="74" spans="1:14" ht="18" customHeight="1">
      <c r="A74" s="276"/>
      <c r="B74" s="169" t="s">
        <v>103</v>
      </c>
      <c r="C74" s="32" t="s">
        <v>418</v>
      </c>
      <c r="D74" s="15">
        <v>2683.2</v>
      </c>
      <c r="E74" s="16" t="s">
        <v>439</v>
      </c>
      <c r="F74" s="26">
        <v>6</v>
      </c>
      <c r="G74" s="26">
        <v>2</v>
      </c>
      <c r="H74" s="26">
        <v>1</v>
      </c>
      <c r="I74" s="18">
        <v>0</v>
      </c>
      <c r="J74" s="74">
        <f t="shared" si="6"/>
        <v>0</v>
      </c>
      <c r="L74" s="151">
        <f t="shared" si="7"/>
        <v>0</v>
      </c>
      <c r="M74" s="154">
        <f t="shared" si="4"/>
        <v>0</v>
      </c>
      <c r="N74" s="154">
        <f t="shared" si="5"/>
        <v>0</v>
      </c>
    </row>
    <row r="75" spans="1:14" ht="18" customHeight="1">
      <c r="A75" s="276"/>
      <c r="B75" s="170" t="s">
        <v>104</v>
      </c>
      <c r="C75" s="39" t="s">
        <v>423</v>
      </c>
      <c r="D75" s="15">
        <v>2839.2</v>
      </c>
      <c r="E75" s="20" t="s">
        <v>439</v>
      </c>
      <c r="F75" s="25">
        <v>6</v>
      </c>
      <c r="G75" s="25">
        <v>3</v>
      </c>
      <c r="H75" s="25">
        <v>0</v>
      </c>
      <c r="I75" s="22">
        <v>0</v>
      </c>
      <c r="J75" s="75">
        <f t="shared" si="6"/>
        <v>0</v>
      </c>
      <c r="L75" s="151">
        <f t="shared" si="7"/>
        <v>0</v>
      </c>
      <c r="M75" s="154">
        <f t="shared" si="4"/>
        <v>0</v>
      </c>
      <c r="N75" s="154">
        <f t="shared" si="5"/>
        <v>0</v>
      </c>
    </row>
    <row r="76" spans="1:14" ht="18" customHeight="1">
      <c r="A76" s="276"/>
      <c r="B76" s="169" t="s">
        <v>105</v>
      </c>
      <c r="C76" s="32" t="s">
        <v>426</v>
      </c>
      <c r="D76" s="15">
        <v>3411.2</v>
      </c>
      <c r="E76" s="16" t="s">
        <v>439</v>
      </c>
      <c r="F76" s="26">
        <v>8</v>
      </c>
      <c r="G76" s="26">
        <v>3</v>
      </c>
      <c r="H76" s="26">
        <v>1</v>
      </c>
      <c r="I76" s="18">
        <v>0</v>
      </c>
      <c r="J76" s="74">
        <f t="shared" si="6"/>
        <v>0</v>
      </c>
      <c r="L76" s="151">
        <f t="shared" si="7"/>
        <v>0</v>
      </c>
      <c r="M76" s="154">
        <f t="shared" si="4"/>
        <v>0</v>
      </c>
      <c r="N76" s="154">
        <f t="shared" si="5"/>
        <v>0</v>
      </c>
    </row>
    <row r="77" spans="1:14" ht="18" customHeight="1">
      <c r="A77" s="276"/>
      <c r="B77" s="170" t="s">
        <v>106</v>
      </c>
      <c r="C77" s="39" t="s">
        <v>410</v>
      </c>
      <c r="D77" s="15">
        <v>2371.1999999999998</v>
      </c>
      <c r="E77" s="20" t="s">
        <v>439</v>
      </c>
      <c r="F77" s="25">
        <v>6</v>
      </c>
      <c r="G77" s="25">
        <v>0</v>
      </c>
      <c r="H77" s="25">
        <v>3</v>
      </c>
      <c r="I77" s="22">
        <v>0</v>
      </c>
      <c r="J77" s="75">
        <f t="shared" si="6"/>
        <v>0</v>
      </c>
      <c r="L77" s="151">
        <f t="shared" si="7"/>
        <v>0</v>
      </c>
      <c r="M77" s="154">
        <f t="shared" si="4"/>
        <v>0</v>
      </c>
      <c r="N77" s="154">
        <f t="shared" si="5"/>
        <v>0</v>
      </c>
    </row>
    <row r="78" spans="1:14" ht="18" customHeight="1">
      <c r="A78" s="276"/>
      <c r="B78" s="169" t="s">
        <v>107</v>
      </c>
      <c r="C78" s="32" t="s">
        <v>415</v>
      </c>
      <c r="D78" s="15">
        <v>3099.2</v>
      </c>
      <c r="E78" s="16" t="s">
        <v>439</v>
      </c>
      <c r="F78" s="26">
        <v>8</v>
      </c>
      <c r="G78" s="26">
        <v>1</v>
      </c>
      <c r="H78" s="26">
        <v>3</v>
      </c>
      <c r="I78" s="18">
        <v>0</v>
      </c>
      <c r="J78" s="74">
        <f t="shared" si="6"/>
        <v>0</v>
      </c>
      <c r="L78" s="151">
        <f t="shared" si="7"/>
        <v>0</v>
      </c>
      <c r="M78" s="154">
        <f t="shared" si="4"/>
        <v>0</v>
      </c>
      <c r="N78" s="154">
        <f t="shared" si="5"/>
        <v>0</v>
      </c>
    </row>
    <row r="79" spans="1:14" ht="18" customHeight="1">
      <c r="A79" s="276"/>
      <c r="B79" s="170" t="s">
        <v>108</v>
      </c>
      <c r="C79" s="39" t="s">
        <v>123</v>
      </c>
      <c r="D79" s="15">
        <v>3255.2</v>
      </c>
      <c r="E79" s="20" t="s">
        <v>439</v>
      </c>
      <c r="F79" s="25">
        <v>8</v>
      </c>
      <c r="G79" s="25">
        <v>2</v>
      </c>
      <c r="H79" s="25">
        <v>2</v>
      </c>
      <c r="I79" s="22">
        <v>0</v>
      </c>
      <c r="J79" s="75">
        <f t="shared" si="6"/>
        <v>0</v>
      </c>
      <c r="L79" s="151">
        <f t="shared" si="7"/>
        <v>0</v>
      </c>
      <c r="M79" s="154">
        <f t="shared" si="4"/>
        <v>0</v>
      </c>
      <c r="N79" s="154">
        <f t="shared" si="5"/>
        <v>0</v>
      </c>
    </row>
    <row r="80" spans="1:14" ht="18" customHeight="1">
      <c r="A80" s="276"/>
      <c r="B80" s="169" t="s">
        <v>109</v>
      </c>
      <c r="C80" s="32" t="s">
        <v>419</v>
      </c>
      <c r="D80" s="15">
        <v>3411.2</v>
      </c>
      <c r="E80" s="16" t="s">
        <v>439</v>
      </c>
      <c r="F80" s="26">
        <v>8</v>
      </c>
      <c r="G80" s="26">
        <v>3</v>
      </c>
      <c r="H80" s="26">
        <v>1</v>
      </c>
      <c r="I80" s="18">
        <v>0</v>
      </c>
      <c r="J80" s="74">
        <f t="shared" si="6"/>
        <v>0</v>
      </c>
      <c r="L80" s="151">
        <f t="shared" si="7"/>
        <v>0</v>
      </c>
      <c r="M80" s="154">
        <f t="shared" si="4"/>
        <v>0</v>
      </c>
      <c r="N80" s="154">
        <f t="shared" si="5"/>
        <v>0</v>
      </c>
    </row>
    <row r="81" spans="1:246" ht="18" customHeight="1">
      <c r="A81" s="276"/>
      <c r="B81" s="170" t="s">
        <v>110</v>
      </c>
      <c r="C81" s="39" t="s">
        <v>427</v>
      </c>
      <c r="D81" s="15">
        <v>3567.2</v>
      </c>
      <c r="E81" s="20" t="s">
        <v>439</v>
      </c>
      <c r="F81" s="25">
        <v>8</v>
      </c>
      <c r="G81" s="25">
        <v>4</v>
      </c>
      <c r="H81" s="25">
        <v>0</v>
      </c>
      <c r="I81" s="22">
        <v>0</v>
      </c>
      <c r="J81" s="75">
        <f t="shared" si="6"/>
        <v>0</v>
      </c>
      <c r="L81" s="151">
        <f t="shared" si="7"/>
        <v>0</v>
      </c>
      <c r="M81" s="154">
        <f t="shared" si="4"/>
        <v>0</v>
      </c>
      <c r="N81" s="154">
        <f t="shared" si="5"/>
        <v>0</v>
      </c>
    </row>
    <row r="82" spans="1:246" ht="18" customHeight="1">
      <c r="A82" s="276"/>
      <c r="B82" s="169" t="s">
        <v>111</v>
      </c>
      <c r="C82" s="32" t="s">
        <v>411</v>
      </c>
      <c r="D82" s="15">
        <v>2943.2</v>
      </c>
      <c r="E82" s="16" t="s">
        <v>439</v>
      </c>
      <c r="F82" s="26">
        <v>8</v>
      </c>
      <c r="G82" s="26">
        <v>0</v>
      </c>
      <c r="H82" s="26">
        <v>4</v>
      </c>
      <c r="I82" s="18">
        <v>0</v>
      </c>
      <c r="J82" s="74">
        <f t="shared" si="6"/>
        <v>0</v>
      </c>
      <c r="L82" s="151">
        <f>I82*F82</f>
        <v>0</v>
      </c>
      <c r="M82" s="154">
        <f>G82*I82</f>
        <v>0</v>
      </c>
      <c r="N82" s="154">
        <f>H82*I82</f>
        <v>0</v>
      </c>
    </row>
    <row r="83" spans="1:246" s="166" customFormat="1" ht="21" customHeight="1">
      <c r="A83" s="138"/>
      <c r="B83" s="121" t="s">
        <v>142</v>
      </c>
      <c r="C83" s="117"/>
      <c r="D83" s="27"/>
      <c r="E83" s="12"/>
      <c r="F83" s="12"/>
      <c r="G83" s="12"/>
      <c r="H83" s="12"/>
      <c r="I83" s="14"/>
      <c r="J83" s="73"/>
      <c r="K83" s="147"/>
      <c r="L83" s="151">
        <f>SUM(L34:L82)</f>
        <v>0</v>
      </c>
      <c r="M83" s="151">
        <f>SUM(M34:M82)</f>
        <v>0</v>
      </c>
      <c r="N83" s="151">
        <f>SUM(N34:N82)</f>
        <v>0</v>
      </c>
      <c r="O83" s="150"/>
      <c r="P83" s="15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  <c r="CQ83" s="90"/>
      <c r="CR83" s="90"/>
      <c r="CS83" s="90"/>
      <c r="CT83" s="90"/>
      <c r="CU83" s="90"/>
      <c r="CV83" s="90"/>
      <c r="CW83" s="90"/>
      <c r="CX83" s="90"/>
      <c r="CY83" s="90"/>
      <c r="CZ83" s="90"/>
      <c r="DA83" s="90"/>
      <c r="DB83" s="90"/>
      <c r="DC83" s="90"/>
      <c r="DD83" s="90"/>
      <c r="DE83" s="90"/>
      <c r="DF83" s="90"/>
      <c r="DG83" s="90"/>
      <c r="DH83" s="90"/>
      <c r="DI83" s="90"/>
      <c r="DJ83" s="90"/>
      <c r="DK83" s="90"/>
      <c r="DL83" s="90"/>
      <c r="DM83" s="90"/>
      <c r="DN83" s="90"/>
      <c r="DO83" s="90"/>
      <c r="DP83" s="90"/>
      <c r="DQ83" s="90"/>
      <c r="DR83" s="90"/>
      <c r="DS83" s="90"/>
      <c r="DT83" s="90"/>
      <c r="DU83" s="90"/>
      <c r="DV83" s="90"/>
      <c r="DW83" s="90"/>
      <c r="DX83" s="90"/>
      <c r="DY83" s="90"/>
      <c r="DZ83" s="90"/>
      <c r="EA83" s="90"/>
      <c r="EB83" s="90"/>
      <c r="EC83" s="90"/>
      <c r="ED83" s="90"/>
      <c r="EE83" s="90"/>
      <c r="EF83" s="90"/>
      <c r="EG83" s="90"/>
      <c r="EH83" s="90"/>
      <c r="EI83" s="90"/>
      <c r="EJ83" s="90"/>
      <c r="EK83" s="90"/>
      <c r="EL83" s="90"/>
      <c r="EM83" s="90"/>
      <c r="EN83" s="90"/>
      <c r="EO83" s="90"/>
      <c r="EP83" s="90"/>
      <c r="EQ83" s="90"/>
      <c r="ER83" s="90"/>
      <c r="ES83" s="90"/>
      <c r="ET83" s="90"/>
      <c r="EU83" s="90"/>
      <c r="EV83" s="90"/>
      <c r="EW83" s="90"/>
      <c r="EX83" s="90"/>
      <c r="EY83" s="90"/>
      <c r="EZ83" s="90"/>
      <c r="FA83" s="90"/>
      <c r="FB83" s="90"/>
      <c r="FC83" s="90"/>
      <c r="FD83" s="90"/>
      <c r="FE83" s="90"/>
      <c r="FF83" s="90"/>
      <c r="FG83" s="90"/>
      <c r="FH83" s="90"/>
      <c r="FI83" s="90"/>
      <c r="FJ83" s="90"/>
      <c r="FK83" s="90"/>
      <c r="FL83" s="90"/>
      <c r="FM83" s="90"/>
      <c r="FN83" s="90"/>
      <c r="FO83" s="90"/>
      <c r="FP83" s="90"/>
      <c r="FQ83" s="90"/>
      <c r="FR83" s="90"/>
      <c r="FS83" s="90"/>
      <c r="FT83" s="90"/>
      <c r="FU83" s="90"/>
      <c r="FV83" s="90"/>
      <c r="FW83" s="90"/>
      <c r="FX83" s="90"/>
      <c r="FY83" s="90"/>
      <c r="FZ83" s="90"/>
      <c r="GA83" s="90"/>
      <c r="GB83" s="90"/>
      <c r="GC83" s="90"/>
      <c r="GD83" s="90"/>
      <c r="GE83" s="90"/>
      <c r="GF83" s="90"/>
      <c r="GG83" s="90"/>
      <c r="GH83" s="90"/>
      <c r="GI83" s="90"/>
      <c r="GJ83" s="90"/>
      <c r="GK83" s="90"/>
      <c r="GL83" s="90"/>
      <c r="GM83" s="90"/>
      <c r="GN83" s="90"/>
      <c r="GO83" s="90"/>
      <c r="GP83" s="90"/>
      <c r="GQ83" s="90"/>
      <c r="GR83" s="90"/>
      <c r="GS83" s="90"/>
      <c r="GT83" s="90"/>
      <c r="GU83" s="90"/>
      <c r="GV83" s="90"/>
      <c r="GW83" s="90"/>
      <c r="GX83" s="90"/>
      <c r="GY83" s="90"/>
      <c r="GZ83" s="90"/>
      <c r="HA83" s="90"/>
      <c r="HB83" s="90"/>
      <c r="HC83" s="90"/>
      <c r="HD83" s="90"/>
      <c r="HE83" s="90"/>
      <c r="HF83" s="90"/>
      <c r="HG83" s="90"/>
      <c r="HH83" s="90"/>
      <c r="HI83" s="90"/>
      <c r="HJ83" s="90"/>
      <c r="HK83" s="90"/>
      <c r="HL83" s="90"/>
      <c r="HM83" s="90"/>
      <c r="HN83" s="90"/>
      <c r="HO83" s="90"/>
      <c r="HP83" s="90"/>
      <c r="HQ83" s="90"/>
      <c r="HR83" s="90"/>
      <c r="HS83" s="90"/>
      <c r="HT83" s="90"/>
      <c r="HU83" s="90"/>
      <c r="HV83" s="90"/>
      <c r="HW83" s="90"/>
      <c r="HX83" s="90"/>
      <c r="HY83" s="90"/>
      <c r="HZ83" s="90"/>
      <c r="IA83" s="90"/>
      <c r="IB83" s="90"/>
      <c r="IC83" s="90"/>
      <c r="ID83" s="90"/>
      <c r="IE83" s="90"/>
      <c r="IF83" s="90"/>
      <c r="IG83" s="90"/>
      <c r="IH83" s="90"/>
      <c r="II83" s="90"/>
      <c r="IJ83" s="90"/>
      <c r="IK83" s="90"/>
      <c r="IL83" s="90"/>
    </row>
    <row r="84" spans="1:246" s="167" customFormat="1" ht="18" customHeight="1">
      <c r="A84" s="273" t="s">
        <v>751</v>
      </c>
      <c r="B84" s="170" t="s">
        <v>52</v>
      </c>
      <c r="C84" s="39" t="s">
        <v>148</v>
      </c>
      <c r="D84" s="15">
        <v>35.25</v>
      </c>
      <c r="E84" s="20" t="s">
        <v>138</v>
      </c>
      <c r="F84" s="20"/>
      <c r="G84" s="20"/>
      <c r="H84" s="20"/>
      <c r="I84" s="31">
        <v>0</v>
      </c>
      <c r="J84" s="75">
        <f>I84*D84</f>
        <v>0</v>
      </c>
      <c r="K84" s="150"/>
      <c r="L84" s="151"/>
      <c r="M84" s="151"/>
      <c r="N84" s="151"/>
      <c r="O84" s="150"/>
      <c r="P84" s="150"/>
      <c r="Q84" s="152"/>
      <c r="R84" s="152"/>
      <c r="S84" s="152"/>
      <c r="T84" s="152"/>
      <c r="U84" s="152"/>
      <c r="V84" s="152"/>
      <c r="W84" s="152"/>
      <c r="X84" s="152"/>
      <c r="Y84" s="152"/>
      <c r="Z84" s="152"/>
      <c r="AA84" s="152"/>
      <c r="AB84" s="152"/>
      <c r="AC84" s="152"/>
      <c r="AD84" s="152"/>
      <c r="AE84" s="152"/>
      <c r="AF84" s="152"/>
      <c r="AG84" s="152"/>
      <c r="AH84" s="152"/>
      <c r="AI84" s="152"/>
      <c r="AJ84" s="152"/>
      <c r="AK84" s="152"/>
      <c r="AL84" s="152"/>
      <c r="AM84" s="152"/>
      <c r="AN84" s="152"/>
      <c r="AO84" s="152"/>
      <c r="AP84" s="152"/>
      <c r="AQ84" s="152"/>
      <c r="AR84" s="152"/>
      <c r="AS84" s="152"/>
      <c r="AT84" s="152"/>
      <c r="AU84" s="152"/>
      <c r="AV84" s="152"/>
      <c r="AW84" s="152"/>
      <c r="AX84" s="152"/>
      <c r="AY84" s="152"/>
      <c r="AZ84" s="152"/>
      <c r="BA84" s="152"/>
      <c r="BB84" s="152"/>
      <c r="BC84" s="152"/>
      <c r="BD84" s="152"/>
      <c r="BE84" s="152"/>
      <c r="BF84" s="152"/>
      <c r="BG84" s="152"/>
      <c r="BH84" s="152"/>
      <c r="BI84" s="152"/>
      <c r="BJ84" s="152"/>
      <c r="BK84" s="152"/>
      <c r="BL84" s="152"/>
      <c r="BM84" s="152"/>
      <c r="BN84" s="152"/>
      <c r="BO84" s="152"/>
      <c r="BP84" s="152"/>
      <c r="BQ84" s="152"/>
      <c r="BR84" s="152"/>
      <c r="BS84" s="152"/>
      <c r="BT84" s="152"/>
      <c r="BU84" s="152"/>
      <c r="BV84" s="152"/>
      <c r="BW84" s="152"/>
      <c r="BX84" s="152"/>
      <c r="BY84" s="152"/>
      <c r="BZ84" s="152"/>
      <c r="CA84" s="152"/>
      <c r="CB84" s="152"/>
      <c r="CC84" s="152"/>
      <c r="CD84" s="152"/>
      <c r="CE84" s="152"/>
      <c r="CF84" s="152"/>
      <c r="CG84" s="152"/>
      <c r="CH84" s="152"/>
      <c r="CI84" s="152"/>
      <c r="CJ84" s="152"/>
      <c r="CK84" s="152"/>
      <c r="CL84" s="152"/>
      <c r="CM84" s="152"/>
      <c r="CN84" s="152"/>
      <c r="CO84" s="152"/>
      <c r="CP84" s="152"/>
      <c r="CQ84" s="152"/>
      <c r="CR84" s="152"/>
      <c r="CS84" s="152"/>
      <c r="CT84" s="152"/>
      <c r="CU84" s="152"/>
      <c r="CV84" s="152"/>
      <c r="CW84" s="152"/>
      <c r="CX84" s="152"/>
      <c r="CY84" s="152"/>
      <c r="CZ84" s="152"/>
      <c r="DA84" s="152"/>
      <c r="DB84" s="152"/>
      <c r="DC84" s="152"/>
      <c r="DD84" s="152"/>
      <c r="DE84" s="152"/>
      <c r="DF84" s="152"/>
      <c r="DG84" s="152"/>
      <c r="DH84" s="152"/>
      <c r="DI84" s="152"/>
      <c r="DJ84" s="152"/>
      <c r="DK84" s="152"/>
      <c r="DL84" s="152"/>
      <c r="DM84" s="152"/>
      <c r="DN84" s="152"/>
      <c r="DO84" s="152"/>
      <c r="DP84" s="152"/>
      <c r="DQ84" s="152"/>
      <c r="DR84" s="152"/>
      <c r="DS84" s="152"/>
      <c r="DT84" s="152"/>
      <c r="DU84" s="152"/>
      <c r="DV84" s="152"/>
      <c r="DW84" s="152"/>
      <c r="DX84" s="152"/>
      <c r="DY84" s="152"/>
      <c r="DZ84" s="152"/>
      <c r="EA84" s="152"/>
      <c r="EB84" s="152"/>
      <c r="EC84" s="152"/>
      <c r="ED84" s="152"/>
      <c r="EE84" s="152"/>
      <c r="EF84" s="152"/>
      <c r="EG84" s="152"/>
      <c r="EH84" s="152"/>
      <c r="EI84" s="152"/>
      <c r="EJ84" s="152"/>
      <c r="EK84" s="152"/>
      <c r="EL84" s="152"/>
      <c r="EM84" s="152"/>
      <c r="EN84" s="152"/>
      <c r="EO84" s="152"/>
      <c r="EP84" s="152"/>
      <c r="EQ84" s="152"/>
      <c r="ER84" s="152"/>
      <c r="ES84" s="152"/>
      <c r="ET84" s="152"/>
      <c r="EU84" s="152"/>
      <c r="EV84" s="152"/>
      <c r="EW84" s="152"/>
      <c r="EX84" s="152"/>
      <c r="EY84" s="152"/>
      <c r="EZ84" s="152"/>
      <c r="FA84" s="152"/>
      <c r="FB84" s="152"/>
      <c r="FC84" s="152"/>
      <c r="FD84" s="152"/>
      <c r="FE84" s="152"/>
      <c r="FF84" s="152"/>
      <c r="FG84" s="152"/>
      <c r="FH84" s="152"/>
      <c r="FI84" s="152"/>
      <c r="FJ84" s="152"/>
      <c r="FK84" s="152"/>
      <c r="FL84" s="152"/>
      <c r="FM84" s="152"/>
      <c r="FN84" s="152"/>
      <c r="FO84" s="152"/>
      <c r="FP84" s="152"/>
      <c r="FQ84" s="152"/>
      <c r="FR84" s="152"/>
      <c r="FS84" s="152"/>
      <c r="FT84" s="152"/>
      <c r="FU84" s="152"/>
      <c r="FV84" s="152"/>
      <c r="FW84" s="152"/>
      <c r="FX84" s="152"/>
      <c r="FY84" s="152"/>
      <c r="FZ84" s="152"/>
      <c r="GA84" s="152"/>
      <c r="GB84" s="152"/>
      <c r="GC84" s="152"/>
      <c r="GD84" s="152"/>
      <c r="GE84" s="152"/>
      <c r="GF84" s="152"/>
      <c r="GG84" s="152"/>
      <c r="GH84" s="152"/>
      <c r="GI84" s="152"/>
      <c r="GJ84" s="152"/>
      <c r="GK84" s="152"/>
      <c r="GL84" s="152"/>
      <c r="GM84" s="152"/>
      <c r="GN84" s="152"/>
      <c r="GO84" s="152"/>
      <c r="GP84" s="152"/>
      <c r="GQ84" s="152"/>
      <c r="GR84" s="152"/>
      <c r="GS84" s="152"/>
      <c r="GT84" s="152"/>
      <c r="GU84" s="152"/>
      <c r="GV84" s="152"/>
      <c r="GW84" s="152"/>
      <c r="GX84" s="152"/>
      <c r="GY84" s="152"/>
      <c r="GZ84" s="152"/>
      <c r="HA84" s="152"/>
      <c r="HB84" s="152"/>
      <c r="HC84" s="152"/>
      <c r="HD84" s="152"/>
      <c r="HE84" s="152"/>
      <c r="HF84" s="152"/>
      <c r="HG84" s="152"/>
      <c r="HH84" s="152"/>
      <c r="HI84" s="152"/>
      <c r="HJ84" s="152"/>
      <c r="HK84" s="152"/>
      <c r="HL84" s="152"/>
      <c r="HM84" s="152"/>
      <c r="HN84" s="152"/>
      <c r="HO84" s="152"/>
      <c r="HP84" s="152"/>
      <c r="HQ84" s="152"/>
      <c r="HR84" s="152"/>
      <c r="HS84" s="152"/>
      <c r="HT84" s="152"/>
      <c r="HU84" s="152"/>
      <c r="HV84" s="152"/>
      <c r="HW84" s="152"/>
      <c r="HX84" s="152"/>
      <c r="HY84" s="152"/>
      <c r="HZ84" s="152"/>
      <c r="IA84" s="152"/>
      <c r="IB84" s="152"/>
      <c r="IC84" s="152"/>
      <c r="ID84" s="152"/>
      <c r="IE84" s="152"/>
      <c r="IF84" s="152"/>
      <c r="IG84" s="152"/>
      <c r="IH84" s="152"/>
      <c r="II84" s="152"/>
      <c r="IJ84" s="152"/>
      <c r="IK84" s="152"/>
      <c r="IL84" s="152"/>
    </row>
    <row r="85" spans="1:246" s="167" customFormat="1" ht="18" customHeight="1">
      <c r="A85" s="273"/>
      <c r="B85" s="169" t="s">
        <v>53</v>
      </c>
      <c r="C85" s="32" t="s">
        <v>149</v>
      </c>
      <c r="D85" s="15">
        <v>33.200000000000003</v>
      </c>
      <c r="E85" s="16" t="s">
        <v>138</v>
      </c>
      <c r="F85" s="16"/>
      <c r="G85" s="16"/>
      <c r="H85" s="16"/>
      <c r="I85" s="18">
        <v>0</v>
      </c>
      <c r="J85" s="74">
        <f>I85*D85</f>
        <v>0</v>
      </c>
      <c r="K85" s="150"/>
      <c r="L85" s="151"/>
      <c r="M85" s="151"/>
      <c r="N85" s="151"/>
      <c r="O85" s="150"/>
      <c r="P85" s="150"/>
      <c r="Q85" s="152"/>
      <c r="R85" s="152"/>
      <c r="S85" s="152"/>
      <c r="T85" s="152"/>
      <c r="U85" s="152"/>
      <c r="V85" s="152"/>
      <c r="W85" s="152"/>
      <c r="X85" s="152"/>
      <c r="Y85" s="152"/>
      <c r="Z85" s="152"/>
      <c r="AA85" s="152"/>
      <c r="AB85" s="152"/>
      <c r="AC85" s="152"/>
      <c r="AD85" s="152"/>
      <c r="AE85" s="152"/>
      <c r="AF85" s="152"/>
      <c r="AG85" s="152"/>
      <c r="AH85" s="152"/>
      <c r="AI85" s="152"/>
      <c r="AJ85" s="152"/>
      <c r="AK85" s="152"/>
      <c r="AL85" s="152"/>
      <c r="AM85" s="152"/>
      <c r="AN85" s="152"/>
      <c r="AO85" s="152"/>
      <c r="AP85" s="152"/>
      <c r="AQ85" s="152"/>
      <c r="AR85" s="152"/>
      <c r="AS85" s="152"/>
      <c r="AT85" s="152"/>
      <c r="AU85" s="152"/>
      <c r="AV85" s="152"/>
      <c r="AW85" s="152"/>
      <c r="AX85" s="152"/>
      <c r="AY85" s="152"/>
      <c r="AZ85" s="152"/>
      <c r="BA85" s="152"/>
      <c r="BB85" s="152"/>
      <c r="BC85" s="152"/>
      <c r="BD85" s="152"/>
      <c r="BE85" s="152"/>
      <c r="BF85" s="152"/>
      <c r="BG85" s="152"/>
      <c r="BH85" s="152"/>
      <c r="BI85" s="152"/>
      <c r="BJ85" s="152"/>
      <c r="BK85" s="152"/>
      <c r="BL85" s="152"/>
      <c r="BM85" s="152"/>
      <c r="BN85" s="152"/>
      <c r="BO85" s="152"/>
      <c r="BP85" s="152"/>
      <c r="BQ85" s="152"/>
      <c r="BR85" s="152"/>
      <c r="BS85" s="152"/>
      <c r="BT85" s="152"/>
      <c r="BU85" s="152"/>
      <c r="BV85" s="152"/>
      <c r="BW85" s="152"/>
      <c r="BX85" s="152"/>
      <c r="BY85" s="152"/>
      <c r="BZ85" s="152"/>
      <c r="CA85" s="152"/>
      <c r="CB85" s="152"/>
      <c r="CC85" s="152"/>
      <c r="CD85" s="152"/>
      <c r="CE85" s="152"/>
      <c r="CF85" s="152"/>
      <c r="CG85" s="152"/>
      <c r="CH85" s="152"/>
      <c r="CI85" s="152"/>
      <c r="CJ85" s="152"/>
      <c r="CK85" s="152"/>
      <c r="CL85" s="152"/>
      <c r="CM85" s="152"/>
      <c r="CN85" s="152"/>
      <c r="CO85" s="152"/>
      <c r="CP85" s="152"/>
      <c r="CQ85" s="152"/>
      <c r="CR85" s="152"/>
      <c r="CS85" s="152"/>
      <c r="CT85" s="152"/>
      <c r="CU85" s="152"/>
      <c r="CV85" s="152"/>
      <c r="CW85" s="152"/>
      <c r="CX85" s="152"/>
      <c r="CY85" s="152"/>
      <c r="CZ85" s="152"/>
      <c r="DA85" s="152"/>
      <c r="DB85" s="152"/>
      <c r="DC85" s="152"/>
      <c r="DD85" s="152"/>
      <c r="DE85" s="152"/>
      <c r="DF85" s="152"/>
      <c r="DG85" s="152"/>
      <c r="DH85" s="152"/>
      <c r="DI85" s="152"/>
      <c r="DJ85" s="152"/>
      <c r="DK85" s="152"/>
      <c r="DL85" s="152"/>
      <c r="DM85" s="152"/>
      <c r="DN85" s="152"/>
      <c r="DO85" s="152"/>
      <c r="DP85" s="152"/>
      <c r="DQ85" s="152"/>
      <c r="DR85" s="152"/>
      <c r="DS85" s="152"/>
      <c r="DT85" s="152"/>
      <c r="DU85" s="152"/>
      <c r="DV85" s="152"/>
      <c r="DW85" s="152"/>
      <c r="DX85" s="152"/>
      <c r="DY85" s="152"/>
      <c r="DZ85" s="152"/>
      <c r="EA85" s="152"/>
      <c r="EB85" s="152"/>
      <c r="EC85" s="152"/>
      <c r="ED85" s="152"/>
      <c r="EE85" s="152"/>
      <c r="EF85" s="152"/>
      <c r="EG85" s="152"/>
      <c r="EH85" s="152"/>
      <c r="EI85" s="152"/>
      <c r="EJ85" s="152"/>
      <c r="EK85" s="152"/>
      <c r="EL85" s="152"/>
      <c r="EM85" s="152"/>
      <c r="EN85" s="152"/>
      <c r="EO85" s="152"/>
      <c r="EP85" s="152"/>
      <c r="EQ85" s="152"/>
      <c r="ER85" s="152"/>
      <c r="ES85" s="152"/>
      <c r="ET85" s="152"/>
      <c r="EU85" s="152"/>
      <c r="EV85" s="152"/>
      <c r="EW85" s="152"/>
      <c r="EX85" s="152"/>
      <c r="EY85" s="152"/>
      <c r="EZ85" s="152"/>
      <c r="FA85" s="152"/>
      <c r="FB85" s="152"/>
      <c r="FC85" s="152"/>
      <c r="FD85" s="152"/>
      <c r="FE85" s="152"/>
      <c r="FF85" s="152"/>
      <c r="FG85" s="152"/>
      <c r="FH85" s="152"/>
      <c r="FI85" s="152"/>
      <c r="FJ85" s="152"/>
      <c r="FK85" s="152"/>
      <c r="FL85" s="152"/>
      <c r="FM85" s="152"/>
      <c r="FN85" s="152"/>
      <c r="FO85" s="152"/>
      <c r="FP85" s="152"/>
      <c r="FQ85" s="152"/>
      <c r="FR85" s="152"/>
      <c r="FS85" s="152"/>
      <c r="FT85" s="152"/>
      <c r="FU85" s="152"/>
      <c r="FV85" s="152"/>
      <c r="FW85" s="152"/>
      <c r="FX85" s="152"/>
      <c r="FY85" s="152"/>
      <c r="FZ85" s="152"/>
      <c r="GA85" s="152"/>
      <c r="GB85" s="152"/>
      <c r="GC85" s="152"/>
      <c r="GD85" s="152"/>
      <c r="GE85" s="152"/>
      <c r="GF85" s="152"/>
      <c r="GG85" s="152"/>
      <c r="GH85" s="152"/>
      <c r="GI85" s="152"/>
      <c r="GJ85" s="152"/>
      <c r="GK85" s="152"/>
      <c r="GL85" s="152"/>
      <c r="GM85" s="152"/>
      <c r="GN85" s="152"/>
      <c r="GO85" s="152"/>
      <c r="GP85" s="152"/>
      <c r="GQ85" s="152"/>
      <c r="GR85" s="152"/>
      <c r="GS85" s="152"/>
      <c r="GT85" s="152"/>
      <c r="GU85" s="152"/>
      <c r="GV85" s="152"/>
      <c r="GW85" s="152"/>
      <c r="GX85" s="152"/>
      <c r="GY85" s="152"/>
      <c r="GZ85" s="152"/>
      <c r="HA85" s="152"/>
      <c r="HB85" s="152"/>
      <c r="HC85" s="152"/>
      <c r="HD85" s="152"/>
      <c r="HE85" s="152"/>
      <c r="HF85" s="152"/>
      <c r="HG85" s="152"/>
      <c r="HH85" s="152"/>
      <c r="HI85" s="152"/>
      <c r="HJ85" s="152"/>
      <c r="HK85" s="152"/>
      <c r="HL85" s="152"/>
      <c r="HM85" s="152"/>
      <c r="HN85" s="152"/>
      <c r="HO85" s="152"/>
      <c r="HP85" s="152"/>
      <c r="HQ85" s="152"/>
      <c r="HR85" s="152"/>
      <c r="HS85" s="152"/>
      <c r="HT85" s="152"/>
      <c r="HU85" s="152"/>
      <c r="HV85" s="152"/>
      <c r="HW85" s="152"/>
      <c r="HX85" s="152"/>
      <c r="HY85" s="152"/>
      <c r="HZ85" s="152"/>
      <c r="IA85" s="152"/>
      <c r="IB85" s="152"/>
      <c r="IC85" s="152"/>
      <c r="ID85" s="152"/>
      <c r="IE85" s="152"/>
      <c r="IF85" s="152"/>
      <c r="IG85" s="152"/>
      <c r="IH85" s="152"/>
      <c r="II85" s="152"/>
      <c r="IJ85" s="152"/>
      <c r="IK85" s="152"/>
      <c r="IL85" s="152"/>
    </row>
    <row r="86" spans="1:246" s="166" customFormat="1" ht="21" customHeight="1">
      <c r="A86" s="273"/>
      <c r="B86" s="121" t="s">
        <v>143</v>
      </c>
      <c r="C86" s="117"/>
      <c r="D86" s="27"/>
      <c r="E86" s="12"/>
      <c r="F86" s="12"/>
      <c r="G86" s="12"/>
      <c r="H86" s="12"/>
      <c r="I86" s="14"/>
      <c r="J86" s="73"/>
      <c r="K86" s="147"/>
      <c r="L86" s="153"/>
      <c r="M86" s="153"/>
      <c r="N86" s="151"/>
      <c r="O86" s="147"/>
      <c r="P86" s="147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/>
      <c r="CW86" s="90"/>
      <c r="CX86" s="90"/>
      <c r="CY86" s="90"/>
      <c r="CZ86" s="90"/>
      <c r="DA86" s="90"/>
      <c r="DB86" s="90"/>
      <c r="DC86" s="90"/>
      <c r="DD86" s="90"/>
      <c r="DE86" s="90"/>
      <c r="DF86" s="90"/>
      <c r="DG86" s="90"/>
      <c r="DH86" s="90"/>
      <c r="DI86" s="90"/>
      <c r="DJ86" s="90"/>
      <c r="DK86" s="90"/>
      <c r="DL86" s="90"/>
      <c r="DM86" s="90"/>
      <c r="DN86" s="90"/>
      <c r="DO86" s="90"/>
      <c r="DP86" s="90"/>
      <c r="DQ86" s="90"/>
      <c r="DR86" s="90"/>
      <c r="DS86" s="90"/>
      <c r="DT86" s="90"/>
      <c r="DU86" s="90"/>
      <c r="DV86" s="90"/>
      <c r="DW86" s="90"/>
      <c r="DX86" s="90"/>
      <c r="DY86" s="90"/>
      <c r="DZ86" s="90"/>
      <c r="EA86" s="90"/>
      <c r="EB86" s="90"/>
      <c r="EC86" s="90"/>
      <c r="ED86" s="90"/>
      <c r="EE86" s="90"/>
      <c r="EF86" s="90"/>
      <c r="EG86" s="90"/>
      <c r="EH86" s="90"/>
      <c r="EI86" s="90"/>
      <c r="EJ86" s="90"/>
      <c r="EK86" s="90"/>
      <c r="EL86" s="90"/>
      <c r="EM86" s="90"/>
      <c r="EN86" s="90"/>
      <c r="EO86" s="90"/>
      <c r="EP86" s="90"/>
      <c r="EQ86" s="90"/>
      <c r="ER86" s="90"/>
      <c r="ES86" s="90"/>
      <c r="ET86" s="90"/>
      <c r="EU86" s="90"/>
      <c r="EV86" s="90"/>
      <c r="EW86" s="90"/>
      <c r="EX86" s="90"/>
      <c r="EY86" s="90"/>
      <c r="EZ86" s="90"/>
      <c r="FA86" s="90"/>
      <c r="FB86" s="90"/>
      <c r="FC86" s="90"/>
      <c r="FD86" s="90"/>
      <c r="FE86" s="90"/>
      <c r="FF86" s="90"/>
      <c r="FG86" s="90"/>
      <c r="FH86" s="90"/>
      <c r="FI86" s="90"/>
      <c r="FJ86" s="90"/>
      <c r="FK86" s="90"/>
      <c r="FL86" s="90"/>
      <c r="FM86" s="90"/>
      <c r="FN86" s="90"/>
      <c r="FO86" s="90"/>
      <c r="FP86" s="90"/>
      <c r="FQ86" s="90"/>
      <c r="FR86" s="90"/>
      <c r="FS86" s="90"/>
      <c r="FT86" s="90"/>
      <c r="FU86" s="90"/>
      <c r="FV86" s="90"/>
      <c r="FW86" s="90"/>
      <c r="FX86" s="90"/>
      <c r="FY86" s="90"/>
      <c r="FZ86" s="90"/>
      <c r="GA86" s="90"/>
      <c r="GB86" s="90"/>
      <c r="GC86" s="90"/>
      <c r="GD86" s="90"/>
      <c r="GE86" s="90"/>
      <c r="GF86" s="90"/>
      <c r="GG86" s="90"/>
      <c r="GH86" s="90"/>
      <c r="GI86" s="90"/>
      <c r="GJ86" s="90"/>
      <c r="GK86" s="90"/>
      <c r="GL86" s="90"/>
      <c r="GM86" s="90"/>
      <c r="GN86" s="90"/>
      <c r="GO86" s="90"/>
      <c r="GP86" s="90"/>
      <c r="GQ86" s="90"/>
      <c r="GR86" s="90"/>
      <c r="GS86" s="90"/>
      <c r="GT86" s="90"/>
      <c r="GU86" s="90"/>
      <c r="GV86" s="90"/>
      <c r="GW86" s="90"/>
      <c r="GX86" s="90"/>
      <c r="GY86" s="90"/>
      <c r="GZ86" s="90"/>
      <c r="HA86" s="90"/>
      <c r="HB86" s="90"/>
      <c r="HC86" s="90"/>
      <c r="HD86" s="90"/>
      <c r="HE86" s="90"/>
      <c r="HF86" s="90"/>
      <c r="HG86" s="90"/>
      <c r="HH86" s="90"/>
      <c r="HI86" s="90"/>
      <c r="HJ86" s="90"/>
      <c r="HK86" s="90"/>
      <c r="HL86" s="90"/>
      <c r="HM86" s="90"/>
      <c r="HN86" s="90"/>
      <c r="HO86" s="90"/>
      <c r="HP86" s="90"/>
      <c r="HQ86" s="90"/>
      <c r="HR86" s="90"/>
      <c r="HS86" s="90"/>
      <c r="HT86" s="90"/>
      <c r="HU86" s="90"/>
      <c r="HV86" s="90"/>
      <c r="HW86" s="90"/>
      <c r="HX86" s="90"/>
      <c r="HY86" s="90"/>
      <c r="HZ86" s="90"/>
      <c r="IA86" s="90"/>
      <c r="IB86" s="90"/>
      <c r="IC86" s="90"/>
      <c r="ID86" s="90"/>
      <c r="IE86" s="90"/>
      <c r="IF86" s="90"/>
      <c r="IG86" s="90"/>
      <c r="IH86" s="90"/>
      <c r="II86" s="90"/>
      <c r="IJ86" s="90"/>
      <c r="IK86" s="90"/>
      <c r="IL86" s="90"/>
    </row>
    <row r="87" spans="1:246" s="167" customFormat="1" ht="18" customHeight="1">
      <c r="A87" s="273"/>
      <c r="B87" s="169" t="s">
        <v>145</v>
      </c>
      <c r="C87" s="32" t="s">
        <v>146</v>
      </c>
      <c r="D87" s="15">
        <v>5.35</v>
      </c>
      <c r="E87" s="16" t="s">
        <v>138</v>
      </c>
      <c r="F87" s="16"/>
      <c r="G87" s="16"/>
      <c r="H87" s="16"/>
      <c r="I87" s="18">
        <v>0</v>
      </c>
      <c r="J87" s="74">
        <f>I87*D87</f>
        <v>0</v>
      </c>
      <c r="K87" s="150"/>
      <c r="L87" s="151"/>
      <c r="M87" s="151"/>
      <c r="N87" s="151"/>
      <c r="O87" s="150"/>
      <c r="P87" s="150"/>
      <c r="Q87" s="152"/>
      <c r="R87" s="152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/>
      <c r="AE87" s="152"/>
      <c r="AF87" s="152"/>
      <c r="AG87" s="152"/>
      <c r="AH87" s="152"/>
      <c r="AI87" s="152"/>
      <c r="AJ87" s="152"/>
      <c r="AK87" s="152"/>
      <c r="AL87" s="152"/>
      <c r="AM87" s="152"/>
      <c r="AN87" s="152"/>
      <c r="AO87" s="152"/>
      <c r="AP87" s="152"/>
      <c r="AQ87" s="152"/>
      <c r="AR87" s="152"/>
      <c r="AS87" s="152"/>
      <c r="AT87" s="152"/>
      <c r="AU87" s="152"/>
      <c r="AV87" s="152"/>
      <c r="AW87" s="152"/>
      <c r="AX87" s="152"/>
      <c r="AY87" s="152"/>
      <c r="AZ87" s="152"/>
      <c r="BA87" s="152"/>
      <c r="BB87" s="152"/>
      <c r="BC87" s="152"/>
      <c r="BD87" s="152"/>
      <c r="BE87" s="152"/>
      <c r="BF87" s="152"/>
      <c r="BG87" s="152"/>
      <c r="BH87" s="152"/>
      <c r="BI87" s="152"/>
      <c r="BJ87" s="152"/>
      <c r="BK87" s="152"/>
      <c r="BL87" s="152"/>
      <c r="BM87" s="152"/>
      <c r="BN87" s="152"/>
      <c r="BO87" s="152"/>
      <c r="BP87" s="152"/>
      <c r="BQ87" s="152"/>
      <c r="BR87" s="152"/>
      <c r="BS87" s="152"/>
      <c r="BT87" s="152"/>
      <c r="BU87" s="152"/>
      <c r="BV87" s="152"/>
      <c r="BW87" s="152"/>
      <c r="BX87" s="152"/>
      <c r="BY87" s="152"/>
      <c r="BZ87" s="152"/>
      <c r="CA87" s="152"/>
      <c r="CB87" s="152"/>
      <c r="CC87" s="152"/>
      <c r="CD87" s="152"/>
      <c r="CE87" s="152"/>
      <c r="CF87" s="152"/>
      <c r="CG87" s="152"/>
      <c r="CH87" s="152"/>
      <c r="CI87" s="152"/>
      <c r="CJ87" s="152"/>
      <c r="CK87" s="152"/>
      <c r="CL87" s="152"/>
      <c r="CM87" s="152"/>
      <c r="CN87" s="152"/>
      <c r="CO87" s="152"/>
      <c r="CP87" s="152"/>
      <c r="CQ87" s="152"/>
      <c r="CR87" s="152"/>
      <c r="CS87" s="152"/>
      <c r="CT87" s="152"/>
      <c r="CU87" s="152"/>
      <c r="CV87" s="152"/>
      <c r="CW87" s="152"/>
      <c r="CX87" s="152"/>
      <c r="CY87" s="152"/>
      <c r="CZ87" s="152"/>
      <c r="DA87" s="152"/>
      <c r="DB87" s="152"/>
      <c r="DC87" s="152"/>
      <c r="DD87" s="152"/>
      <c r="DE87" s="152"/>
      <c r="DF87" s="152"/>
      <c r="DG87" s="152"/>
      <c r="DH87" s="152"/>
      <c r="DI87" s="152"/>
      <c r="DJ87" s="152"/>
      <c r="DK87" s="152"/>
      <c r="DL87" s="152"/>
      <c r="DM87" s="152"/>
      <c r="DN87" s="152"/>
      <c r="DO87" s="152"/>
      <c r="DP87" s="152"/>
      <c r="DQ87" s="152"/>
      <c r="DR87" s="152"/>
      <c r="DS87" s="152"/>
      <c r="DT87" s="152"/>
      <c r="DU87" s="152"/>
      <c r="DV87" s="152"/>
      <c r="DW87" s="152"/>
      <c r="DX87" s="152"/>
      <c r="DY87" s="152"/>
      <c r="DZ87" s="152"/>
      <c r="EA87" s="152"/>
      <c r="EB87" s="152"/>
      <c r="EC87" s="152"/>
      <c r="ED87" s="152"/>
      <c r="EE87" s="152"/>
      <c r="EF87" s="152"/>
      <c r="EG87" s="152"/>
      <c r="EH87" s="152"/>
      <c r="EI87" s="152"/>
      <c r="EJ87" s="152"/>
      <c r="EK87" s="152"/>
      <c r="EL87" s="152"/>
      <c r="EM87" s="152"/>
      <c r="EN87" s="152"/>
      <c r="EO87" s="152"/>
      <c r="EP87" s="152"/>
      <c r="EQ87" s="152"/>
      <c r="ER87" s="152"/>
      <c r="ES87" s="152"/>
      <c r="ET87" s="152"/>
      <c r="EU87" s="152"/>
      <c r="EV87" s="152"/>
      <c r="EW87" s="152"/>
      <c r="EX87" s="152"/>
      <c r="EY87" s="152"/>
      <c r="EZ87" s="152"/>
      <c r="FA87" s="152"/>
      <c r="FB87" s="152"/>
      <c r="FC87" s="152"/>
      <c r="FD87" s="152"/>
      <c r="FE87" s="152"/>
      <c r="FF87" s="152"/>
      <c r="FG87" s="152"/>
      <c r="FH87" s="152"/>
      <c r="FI87" s="152"/>
      <c r="FJ87" s="152"/>
      <c r="FK87" s="152"/>
      <c r="FL87" s="152"/>
      <c r="FM87" s="152"/>
      <c r="FN87" s="152"/>
      <c r="FO87" s="152"/>
      <c r="FP87" s="152"/>
      <c r="FQ87" s="152"/>
      <c r="FR87" s="152"/>
      <c r="FS87" s="152"/>
      <c r="FT87" s="152"/>
      <c r="FU87" s="152"/>
      <c r="FV87" s="152"/>
      <c r="FW87" s="152"/>
      <c r="FX87" s="152"/>
      <c r="FY87" s="152"/>
      <c r="FZ87" s="152"/>
      <c r="GA87" s="152"/>
      <c r="GB87" s="152"/>
      <c r="GC87" s="152"/>
      <c r="GD87" s="152"/>
      <c r="GE87" s="152"/>
      <c r="GF87" s="152"/>
      <c r="GG87" s="152"/>
      <c r="GH87" s="152"/>
      <c r="GI87" s="152"/>
      <c r="GJ87" s="152"/>
      <c r="GK87" s="152"/>
      <c r="GL87" s="152"/>
      <c r="GM87" s="152"/>
      <c r="GN87" s="152"/>
      <c r="GO87" s="152"/>
      <c r="GP87" s="152"/>
      <c r="GQ87" s="152"/>
      <c r="GR87" s="152"/>
      <c r="GS87" s="152"/>
      <c r="GT87" s="152"/>
      <c r="GU87" s="152"/>
      <c r="GV87" s="152"/>
      <c r="GW87" s="152"/>
      <c r="GX87" s="152"/>
      <c r="GY87" s="152"/>
      <c r="GZ87" s="152"/>
      <c r="HA87" s="152"/>
      <c r="HB87" s="152"/>
      <c r="HC87" s="152"/>
      <c r="HD87" s="152"/>
      <c r="HE87" s="152"/>
      <c r="HF87" s="152"/>
      <c r="HG87" s="152"/>
      <c r="HH87" s="152"/>
      <c r="HI87" s="152"/>
      <c r="HJ87" s="152"/>
      <c r="HK87" s="152"/>
      <c r="HL87" s="152"/>
      <c r="HM87" s="152"/>
      <c r="HN87" s="152"/>
      <c r="HO87" s="152"/>
      <c r="HP87" s="152"/>
      <c r="HQ87" s="152"/>
      <c r="HR87" s="152"/>
      <c r="HS87" s="152"/>
      <c r="HT87" s="152"/>
      <c r="HU87" s="152"/>
      <c r="HV87" s="152"/>
      <c r="HW87" s="152"/>
      <c r="HX87" s="152"/>
      <c r="HY87" s="152"/>
      <c r="HZ87" s="152"/>
      <c r="IA87" s="152"/>
      <c r="IB87" s="152"/>
      <c r="IC87" s="152"/>
      <c r="ID87" s="152"/>
      <c r="IE87" s="152"/>
      <c r="IF87" s="152"/>
      <c r="IG87" s="152"/>
      <c r="IH87" s="152"/>
      <c r="II87" s="152"/>
      <c r="IJ87" s="152"/>
      <c r="IK87" s="152"/>
      <c r="IL87" s="152"/>
    </row>
    <row r="88" spans="1:246" s="166" customFormat="1" ht="21.75" customHeight="1">
      <c r="A88" s="225"/>
      <c r="B88" s="121" t="s">
        <v>445</v>
      </c>
      <c r="C88" s="117"/>
      <c r="D88" s="27"/>
      <c r="E88" s="12"/>
      <c r="F88" s="12"/>
      <c r="G88" s="12"/>
      <c r="H88" s="12"/>
      <c r="I88" s="14"/>
      <c r="J88" s="73"/>
      <c r="K88" s="147"/>
      <c r="L88" s="153"/>
      <c r="M88" s="153"/>
      <c r="N88" s="151"/>
      <c r="O88" s="147"/>
      <c r="P88" s="147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/>
      <c r="CW88" s="90"/>
      <c r="CX88" s="90"/>
      <c r="CY88" s="90"/>
      <c r="CZ88" s="90"/>
      <c r="DA88" s="90"/>
      <c r="DB88" s="90"/>
      <c r="DC88" s="90"/>
      <c r="DD88" s="90"/>
      <c r="DE88" s="90"/>
      <c r="DF88" s="90"/>
      <c r="DG88" s="90"/>
      <c r="DH88" s="90"/>
      <c r="DI88" s="90"/>
      <c r="DJ88" s="90"/>
      <c r="DK88" s="90"/>
      <c r="DL88" s="90"/>
      <c r="DM88" s="90"/>
      <c r="DN88" s="90"/>
      <c r="DO88" s="90"/>
      <c r="DP88" s="90"/>
      <c r="DQ88" s="90"/>
      <c r="DR88" s="90"/>
      <c r="DS88" s="90"/>
      <c r="DT88" s="90"/>
      <c r="DU88" s="90"/>
      <c r="DV88" s="90"/>
      <c r="DW88" s="90"/>
      <c r="DX88" s="90"/>
      <c r="DY88" s="90"/>
      <c r="DZ88" s="90"/>
      <c r="EA88" s="90"/>
      <c r="EB88" s="90"/>
      <c r="EC88" s="90"/>
      <c r="ED88" s="90"/>
      <c r="EE88" s="90"/>
      <c r="EF88" s="90"/>
      <c r="EG88" s="90"/>
      <c r="EH88" s="90"/>
      <c r="EI88" s="90"/>
      <c r="EJ88" s="90"/>
      <c r="EK88" s="90"/>
      <c r="EL88" s="90"/>
      <c r="EM88" s="90"/>
      <c r="EN88" s="90"/>
      <c r="EO88" s="90"/>
      <c r="EP88" s="90"/>
      <c r="EQ88" s="90"/>
      <c r="ER88" s="90"/>
      <c r="ES88" s="90"/>
      <c r="ET88" s="90"/>
      <c r="EU88" s="90"/>
      <c r="EV88" s="90"/>
      <c r="EW88" s="90"/>
      <c r="EX88" s="90"/>
      <c r="EY88" s="90"/>
      <c r="EZ88" s="90"/>
      <c r="FA88" s="90"/>
      <c r="FB88" s="90"/>
      <c r="FC88" s="90"/>
      <c r="FD88" s="90"/>
      <c r="FE88" s="90"/>
      <c r="FF88" s="90"/>
      <c r="FG88" s="90"/>
      <c r="FH88" s="90"/>
      <c r="FI88" s="90"/>
      <c r="FJ88" s="90"/>
      <c r="FK88" s="90"/>
      <c r="FL88" s="90"/>
      <c r="FM88" s="90"/>
      <c r="FN88" s="90"/>
      <c r="FO88" s="90"/>
      <c r="FP88" s="90"/>
      <c r="FQ88" s="90"/>
      <c r="FR88" s="90"/>
      <c r="FS88" s="90"/>
      <c r="FT88" s="90"/>
      <c r="FU88" s="90"/>
      <c r="FV88" s="90"/>
      <c r="FW88" s="90"/>
      <c r="FX88" s="90"/>
      <c r="FY88" s="90"/>
      <c r="FZ88" s="90"/>
      <c r="GA88" s="90"/>
      <c r="GB88" s="90"/>
      <c r="GC88" s="90"/>
      <c r="GD88" s="90"/>
      <c r="GE88" s="90"/>
      <c r="GF88" s="90"/>
      <c r="GG88" s="90"/>
      <c r="GH88" s="90"/>
      <c r="GI88" s="90"/>
      <c r="GJ88" s="90"/>
      <c r="GK88" s="90"/>
      <c r="GL88" s="90"/>
      <c r="GM88" s="90"/>
      <c r="GN88" s="90"/>
      <c r="GO88" s="90"/>
      <c r="GP88" s="90"/>
      <c r="GQ88" s="90"/>
      <c r="GR88" s="90"/>
      <c r="GS88" s="90"/>
      <c r="GT88" s="90"/>
      <c r="GU88" s="90"/>
      <c r="GV88" s="90"/>
      <c r="GW88" s="90"/>
      <c r="GX88" s="90"/>
      <c r="GY88" s="90"/>
      <c r="GZ88" s="90"/>
      <c r="HA88" s="90"/>
      <c r="HB88" s="90"/>
      <c r="HC88" s="90"/>
      <c r="HD88" s="90"/>
      <c r="HE88" s="90"/>
      <c r="HF88" s="90"/>
      <c r="HG88" s="90"/>
      <c r="HH88" s="90"/>
      <c r="HI88" s="90"/>
      <c r="HJ88" s="90"/>
      <c r="HK88" s="90"/>
      <c r="HL88" s="90"/>
      <c r="HM88" s="90"/>
      <c r="HN88" s="90"/>
      <c r="HO88" s="90"/>
      <c r="HP88" s="90"/>
      <c r="HQ88" s="90"/>
      <c r="HR88" s="90"/>
      <c r="HS88" s="90"/>
      <c r="HT88" s="90"/>
      <c r="HU88" s="90"/>
      <c r="HV88" s="90"/>
      <c r="HW88" s="90"/>
      <c r="HX88" s="90"/>
      <c r="HY88" s="90"/>
      <c r="HZ88" s="90"/>
      <c r="IA88" s="90"/>
      <c r="IB88" s="90"/>
      <c r="IC88" s="90"/>
      <c r="ID88" s="90"/>
      <c r="IE88" s="90"/>
      <c r="IF88" s="90"/>
      <c r="IG88" s="90"/>
      <c r="IH88" s="90"/>
      <c r="II88" s="90"/>
      <c r="IJ88" s="90"/>
      <c r="IK88" s="90"/>
      <c r="IL88" s="90"/>
    </row>
    <row r="89" spans="1:246" s="167" customFormat="1" ht="18" customHeight="1">
      <c r="A89" s="274" t="s">
        <v>752</v>
      </c>
      <c r="B89" s="169" t="s">
        <v>441</v>
      </c>
      <c r="C89" s="32" t="s">
        <v>21</v>
      </c>
      <c r="D89" s="15">
        <v>145.25</v>
      </c>
      <c r="E89" s="16" t="s">
        <v>439</v>
      </c>
      <c r="F89" s="16"/>
      <c r="G89" s="16"/>
      <c r="H89" s="16"/>
      <c r="I89" s="18">
        <f>L83</f>
        <v>0</v>
      </c>
      <c r="J89" s="74">
        <f>I89*D89</f>
        <v>0</v>
      </c>
      <c r="K89" s="150"/>
      <c r="L89" s="151"/>
      <c r="M89" s="151"/>
      <c r="N89" s="151"/>
      <c r="O89" s="150"/>
      <c r="P89" s="150"/>
      <c r="Q89" s="152"/>
      <c r="R89" s="152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/>
      <c r="AE89" s="152"/>
      <c r="AF89" s="152"/>
      <c r="AG89" s="152"/>
      <c r="AH89" s="152"/>
      <c r="AI89" s="152"/>
      <c r="AJ89" s="152"/>
      <c r="AK89" s="152"/>
      <c r="AL89" s="152"/>
      <c r="AM89" s="152"/>
      <c r="AN89" s="152"/>
      <c r="AO89" s="152"/>
      <c r="AP89" s="152"/>
      <c r="AQ89" s="152"/>
      <c r="AR89" s="152"/>
      <c r="AS89" s="152"/>
      <c r="AT89" s="152"/>
      <c r="AU89" s="152"/>
      <c r="AV89" s="152"/>
      <c r="AW89" s="152"/>
      <c r="AX89" s="152"/>
      <c r="AY89" s="152"/>
      <c r="AZ89" s="152"/>
      <c r="BA89" s="152"/>
      <c r="BB89" s="152"/>
      <c r="BC89" s="152"/>
      <c r="BD89" s="152"/>
      <c r="BE89" s="152"/>
      <c r="BF89" s="152"/>
      <c r="BG89" s="152"/>
      <c r="BH89" s="152"/>
      <c r="BI89" s="152"/>
      <c r="BJ89" s="152"/>
      <c r="BK89" s="152"/>
      <c r="BL89" s="152"/>
      <c r="BM89" s="152"/>
      <c r="BN89" s="152"/>
      <c r="BO89" s="152"/>
      <c r="BP89" s="152"/>
      <c r="BQ89" s="152"/>
      <c r="BR89" s="152"/>
      <c r="BS89" s="152"/>
      <c r="BT89" s="152"/>
      <c r="BU89" s="152"/>
      <c r="BV89" s="152"/>
      <c r="BW89" s="152"/>
      <c r="BX89" s="152"/>
      <c r="BY89" s="152"/>
      <c r="BZ89" s="152"/>
      <c r="CA89" s="152"/>
      <c r="CB89" s="152"/>
      <c r="CC89" s="152"/>
      <c r="CD89" s="152"/>
      <c r="CE89" s="152"/>
      <c r="CF89" s="152"/>
      <c r="CG89" s="152"/>
      <c r="CH89" s="152"/>
      <c r="CI89" s="152"/>
      <c r="CJ89" s="152"/>
      <c r="CK89" s="152"/>
      <c r="CL89" s="152"/>
      <c r="CM89" s="152"/>
      <c r="CN89" s="152"/>
      <c r="CO89" s="152"/>
      <c r="CP89" s="152"/>
      <c r="CQ89" s="152"/>
      <c r="CR89" s="152"/>
      <c r="CS89" s="152"/>
      <c r="CT89" s="152"/>
      <c r="CU89" s="152"/>
      <c r="CV89" s="152"/>
      <c r="CW89" s="152"/>
      <c r="CX89" s="152"/>
      <c r="CY89" s="152"/>
      <c r="CZ89" s="152"/>
      <c r="DA89" s="152"/>
      <c r="DB89" s="152"/>
      <c r="DC89" s="152"/>
      <c r="DD89" s="152"/>
      <c r="DE89" s="152"/>
      <c r="DF89" s="152"/>
      <c r="DG89" s="152"/>
      <c r="DH89" s="152"/>
      <c r="DI89" s="152"/>
      <c r="DJ89" s="152"/>
      <c r="DK89" s="152"/>
      <c r="DL89" s="152"/>
      <c r="DM89" s="152"/>
      <c r="DN89" s="152"/>
      <c r="DO89" s="152"/>
      <c r="DP89" s="152"/>
      <c r="DQ89" s="152"/>
      <c r="DR89" s="152"/>
      <c r="DS89" s="152"/>
      <c r="DT89" s="152"/>
      <c r="DU89" s="152"/>
      <c r="DV89" s="152"/>
      <c r="DW89" s="152"/>
      <c r="DX89" s="152"/>
      <c r="DY89" s="152"/>
      <c r="DZ89" s="152"/>
      <c r="EA89" s="152"/>
      <c r="EB89" s="152"/>
      <c r="EC89" s="152"/>
      <c r="ED89" s="152"/>
      <c r="EE89" s="152"/>
      <c r="EF89" s="152"/>
      <c r="EG89" s="152"/>
      <c r="EH89" s="152"/>
      <c r="EI89" s="152"/>
      <c r="EJ89" s="152"/>
      <c r="EK89" s="152"/>
      <c r="EL89" s="152"/>
      <c r="EM89" s="152"/>
      <c r="EN89" s="152"/>
      <c r="EO89" s="152"/>
      <c r="EP89" s="152"/>
      <c r="EQ89" s="152"/>
      <c r="ER89" s="152"/>
      <c r="ES89" s="152"/>
      <c r="ET89" s="152"/>
      <c r="EU89" s="152"/>
      <c r="EV89" s="152"/>
      <c r="EW89" s="152"/>
      <c r="EX89" s="152"/>
      <c r="EY89" s="152"/>
      <c r="EZ89" s="152"/>
      <c r="FA89" s="152"/>
      <c r="FB89" s="152"/>
      <c r="FC89" s="152"/>
      <c r="FD89" s="152"/>
      <c r="FE89" s="152"/>
      <c r="FF89" s="152"/>
      <c r="FG89" s="152"/>
      <c r="FH89" s="152"/>
      <c r="FI89" s="152"/>
      <c r="FJ89" s="152"/>
      <c r="FK89" s="152"/>
      <c r="FL89" s="152"/>
      <c r="FM89" s="152"/>
      <c r="FN89" s="152"/>
      <c r="FO89" s="152"/>
      <c r="FP89" s="152"/>
      <c r="FQ89" s="152"/>
      <c r="FR89" s="152"/>
      <c r="FS89" s="152"/>
      <c r="FT89" s="152"/>
      <c r="FU89" s="152"/>
      <c r="FV89" s="152"/>
      <c r="FW89" s="152"/>
      <c r="FX89" s="152"/>
      <c r="FY89" s="152"/>
      <c r="FZ89" s="152"/>
      <c r="GA89" s="152"/>
      <c r="GB89" s="152"/>
      <c r="GC89" s="152"/>
      <c r="GD89" s="152"/>
      <c r="GE89" s="152"/>
      <c r="GF89" s="152"/>
      <c r="GG89" s="152"/>
      <c r="GH89" s="152"/>
      <c r="GI89" s="152"/>
      <c r="GJ89" s="152"/>
      <c r="GK89" s="152"/>
      <c r="GL89" s="152"/>
      <c r="GM89" s="152"/>
      <c r="GN89" s="152"/>
      <c r="GO89" s="152"/>
      <c r="GP89" s="152"/>
      <c r="GQ89" s="152"/>
      <c r="GR89" s="152"/>
      <c r="GS89" s="152"/>
      <c r="GT89" s="152"/>
      <c r="GU89" s="152"/>
      <c r="GV89" s="152"/>
      <c r="GW89" s="152"/>
      <c r="GX89" s="152"/>
      <c r="GY89" s="152"/>
      <c r="GZ89" s="152"/>
      <c r="HA89" s="152"/>
      <c r="HB89" s="152"/>
      <c r="HC89" s="152"/>
      <c r="HD89" s="152"/>
      <c r="HE89" s="152"/>
      <c r="HF89" s="152"/>
      <c r="HG89" s="152"/>
      <c r="HH89" s="152"/>
      <c r="HI89" s="152"/>
      <c r="HJ89" s="152"/>
      <c r="HK89" s="152"/>
      <c r="HL89" s="152"/>
      <c r="HM89" s="152"/>
      <c r="HN89" s="152"/>
      <c r="HO89" s="152"/>
      <c r="HP89" s="152"/>
      <c r="HQ89" s="152"/>
      <c r="HR89" s="152"/>
      <c r="HS89" s="152"/>
      <c r="HT89" s="152"/>
      <c r="HU89" s="152"/>
      <c r="HV89" s="152"/>
      <c r="HW89" s="152"/>
      <c r="HX89" s="152"/>
      <c r="HY89" s="152"/>
      <c r="HZ89" s="152"/>
      <c r="IA89" s="152"/>
      <c r="IB89" s="152"/>
      <c r="IC89" s="152"/>
      <c r="ID89" s="152"/>
      <c r="IE89" s="152"/>
      <c r="IF89" s="152"/>
      <c r="IG89" s="152"/>
      <c r="IH89" s="152"/>
      <c r="II89" s="152"/>
      <c r="IJ89" s="152"/>
      <c r="IK89" s="152"/>
      <c r="IL89" s="152"/>
    </row>
    <row r="90" spans="1:246" s="166" customFormat="1" ht="21" customHeight="1">
      <c r="A90" s="274"/>
      <c r="B90" s="121" t="s">
        <v>116</v>
      </c>
      <c r="C90" s="117"/>
      <c r="D90" s="27"/>
      <c r="E90" s="12"/>
      <c r="F90" s="12"/>
      <c r="G90" s="12"/>
      <c r="H90" s="12"/>
      <c r="I90" s="14"/>
      <c r="J90" s="73"/>
      <c r="K90" s="147"/>
      <c r="L90" s="153"/>
      <c r="M90" s="153"/>
      <c r="N90" s="151"/>
      <c r="O90" s="147"/>
      <c r="P90" s="147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/>
      <c r="CW90" s="90"/>
      <c r="CX90" s="90"/>
      <c r="CY90" s="90"/>
      <c r="CZ90" s="90"/>
      <c r="DA90" s="90"/>
      <c r="DB90" s="90"/>
      <c r="DC90" s="90"/>
      <c r="DD90" s="90"/>
      <c r="DE90" s="90"/>
      <c r="DF90" s="90"/>
      <c r="DG90" s="90"/>
      <c r="DH90" s="90"/>
      <c r="DI90" s="90"/>
      <c r="DJ90" s="90"/>
      <c r="DK90" s="90"/>
      <c r="DL90" s="90"/>
      <c r="DM90" s="90"/>
      <c r="DN90" s="90"/>
      <c r="DO90" s="90"/>
      <c r="DP90" s="90"/>
      <c r="DQ90" s="90"/>
      <c r="DR90" s="90"/>
      <c r="DS90" s="90"/>
      <c r="DT90" s="90"/>
      <c r="DU90" s="90"/>
      <c r="DV90" s="90"/>
      <c r="DW90" s="90"/>
      <c r="DX90" s="90"/>
      <c r="DY90" s="90"/>
      <c r="DZ90" s="90"/>
      <c r="EA90" s="90"/>
      <c r="EB90" s="90"/>
      <c r="EC90" s="90"/>
      <c r="ED90" s="90"/>
      <c r="EE90" s="90"/>
      <c r="EF90" s="90"/>
      <c r="EG90" s="90"/>
      <c r="EH90" s="90"/>
      <c r="EI90" s="90"/>
      <c r="EJ90" s="90"/>
      <c r="EK90" s="90"/>
      <c r="EL90" s="90"/>
      <c r="EM90" s="90"/>
      <c r="EN90" s="90"/>
      <c r="EO90" s="90"/>
      <c r="EP90" s="90"/>
      <c r="EQ90" s="90"/>
      <c r="ER90" s="90"/>
      <c r="ES90" s="90"/>
      <c r="ET90" s="90"/>
      <c r="EU90" s="90"/>
      <c r="EV90" s="90"/>
      <c r="EW90" s="90"/>
      <c r="EX90" s="90"/>
      <c r="EY90" s="90"/>
      <c r="EZ90" s="90"/>
      <c r="FA90" s="90"/>
      <c r="FB90" s="90"/>
      <c r="FC90" s="90"/>
      <c r="FD90" s="90"/>
      <c r="FE90" s="90"/>
      <c r="FF90" s="90"/>
      <c r="FG90" s="90"/>
      <c r="FH90" s="90"/>
      <c r="FI90" s="90"/>
      <c r="FJ90" s="90"/>
      <c r="FK90" s="90"/>
      <c r="FL90" s="90"/>
      <c r="FM90" s="90"/>
      <c r="FN90" s="90"/>
      <c r="FO90" s="90"/>
      <c r="FP90" s="90"/>
      <c r="FQ90" s="90"/>
      <c r="FR90" s="90"/>
      <c r="FS90" s="90"/>
      <c r="FT90" s="90"/>
      <c r="FU90" s="90"/>
      <c r="FV90" s="90"/>
      <c r="FW90" s="90"/>
      <c r="FX90" s="90"/>
      <c r="FY90" s="90"/>
      <c r="FZ90" s="90"/>
      <c r="GA90" s="90"/>
      <c r="GB90" s="90"/>
      <c r="GC90" s="90"/>
      <c r="GD90" s="90"/>
      <c r="GE90" s="90"/>
      <c r="GF90" s="90"/>
      <c r="GG90" s="90"/>
      <c r="GH90" s="90"/>
      <c r="GI90" s="90"/>
      <c r="GJ90" s="90"/>
      <c r="GK90" s="90"/>
      <c r="GL90" s="90"/>
      <c r="GM90" s="90"/>
      <c r="GN90" s="90"/>
      <c r="GO90" s="90"/>
      <c r="GP90" s="90"/>
      <c r="GQ90" s="90"/>
      <c r="GR90" s="90"/>
      <c r="GS90" s="90"/>
      <c r="GT90" s="90"/>
      <c r="GU90" s="90"/>
      <c r="GV90" s="90"/>
      <c r="GW90" s="90"/>
      <c r="GX90" s="90"/>
      <c r="GY90" s="90"/>
      <c r="GZ90" s="90"/>
      <c r="HA90" s="90"/>
      <c r="HB90" s="90"/>
      <c r="HC90" s="90"/>
      <c r="HD90" s="90"/>
      <c r="HE90" s="90"/>
      <c r="HF90" s="90"/>
      <c r="HG90" s="90"/>
      <c r="HH90" s="90"/>
      <c r="HI90" s="90"/>
      <c r="HJ90" s="90"/>
      <c r="HK90" s="90"/>
      <c r="HL90" s="90"/>
      <c r="HM90" s="90"/>
      <c r="HN90" s="90"/>
      <c r="HO90" s="90"/>
      <c r="HP90" s="90"/>
      <c r="HQ90" s="90"/>
      <c r="HR90" s="90"/>
      <c r="HS90" s="90"/>
      <c r="HT90" s="90"/>
      <c r="HU90" s="90"/>
      <c r="HV90" s="90"/>
      <c r="HW90" s="90"/>
      <c r="HX90" s="90"/>
      <c r="HY90" s="90"/>
      <c r="HZ90" s="90"/>
      <c r="IA90" s="90"/>
      <c r="IB90" s="90"/>
      <c r="IC90" s="90"/>
      <c r="ID90" s="90"/>
      <c r="IE90" s="90"/>
      <c r="IF90" s="90"/>
      <c r="IG90" s="90"/>
      <c r="IH90" s="90"/>
      <c r="II90" s="90"/>
      <c r="IJ90" s="90"/>
      <c r="IK90" s="90"/>
      <c r="IL90" s="90"/>
    </row>
    <row r="91" spans="1:246" s="167" customFormat="1" ht="18" customHeight="1">
      <c r="A91" s="274"/>
      <c r="B91" s="170" t="s">
        <v>119</v>
      </c>
      <c r="C91" s="33" t="s">
        <v>120</v>
      </c>
      <c r="D91" s="15">
        <v>85.7</v>
      </c>
      <c r="E91" s="20" t="s">
        <v>439</v>
      </c>
      <c r="F91" s="20"/>
      <c r="G91" s="20"/>
      <c r="H91" s="20"/>
      <c r="I91" s="31">
        <f>I94</f>
        <v>0</v>
      </c>
      <c r="J91" s="75">
        <f>I91*D91</f>
        <v>0</v>
      </c>
      <c r="K91" s="150"/>
      <c r="L91" s="151"/>
      <c r="M91" s="151"/>
      <c r="N91" s="151"/>
      <c r="O91" s="150"/>
      <c r="P91" s="150"/>
      <c r="Q91" s="152"/>
      <c r="R91" s="152"/>
      <c r="S91" s="152"/>
      <c r="T91" s="152"/>
      <c r="U91" s="152"/>
      <c r="V91" s="152"/>
      <c r="W91" s="152"/>
      <c r="X91" s="152"/>
      <c r="Y91" s="152"/>
      <c r="Z91" s="152"/>
      <c r="AA91" s="152"/>
      <c r="AB91" s="152"/>
      <c r="AC91" s="152"/>
      <c r="AD91" s="152"/>
      <c r="AE91" s="152"/>
      <c r="AF91" s="152"/>
      <c r="AG91" s="152"/>
      <c r="AH91" s="152"/>
      <c r="AI91" s="152"/>
      <c r="AJ91" s="152"/>
      <c r="AK91" s="152"/>
      <c r="AL91" s="152"/>
      <c r="AM91" s="152"/>
      <c r="AN91" s="152"/>
      <c r="AO91" s="152"/>
      <c r="AP91" s="152"/>
      <c r="AQ91" s="152"/>
      <c r="AR91" s="152"/>
      <c r="AS91" s="152"/>
      <c r="AT91" s="152"/>
      <c r="AU91" s="152"/>
      <c r="AV91" s="152"/>
      <c r="AW91" s="152"/>
      <c r="AX91" s="152"/>
      <c r="AY91" s="152"/>
      <c r="AZ91" s="152"/>
      <c r="BA91" s="152"/>
      <c r="BB91" s="152"/>
      <c r="BC91" s="152"/>
      <c r="BD91" s="152"/>
      <c r="BE91" s="152"/>
      <c r="BF91" s="152"/>
      <c r="BG91" s="152"/>
      <c r="BH91" s="152"/>
      <c r="BI91" s="152"/>
      <c r="BJ91" s="152"/>
      <c r="BK91" s="152"/>
      <c r="BL91" s="152"/>
      <c r="BM91" s="152"/>
      <c r="BN91" s="152"/>
      <c r="BO91" s="152"/>
      <c r="BP91" s="152"/>
      <c r="BQ91" s="152"/>
      <c r="BR91" s="152"/>
      <c r="BS91" s="152"/>
      <c r="BT91" s="152"/>
      <c r="BU91" s="152"/>
      <c r="BV91" s="152"/>
      <c r="BW91" s="152"/>
      <c r="BX91" s="152"/>
      <c r="BY91" s="152"/>
      <c r="BZ91" s="152"/>
      <c r="CA91" s="152"/>
      <c r="CB91" s="152"/>
      <c r="CC91" s="152"/>
      <c r="CD91" s="152"/>
      <c r="CE91" s="152"/>
      <c r="CF91" s="152"/>
      <c r="CG91" s="152"/>
      <c r="CH91" s="152"/>
      <c r="CI91" s="152"/>
      <c r="CJ91" s="152"/>
      <c r="CK91" s="152"/>
      <c r="CL91" s="152"/>
      <c r="CM91" s="152"/>
      <c r="CN91" s="152"/>
      <c r="CO91" s="152"/>
      <c r="CP91" s="152"/>
      <c r="CQ91" s="152"/>
      <c r="CR91" s="152"/>
      <c r="CS91" s="152"/>
      <c r="CT91" s="152"/>
      <c r="CU91" s="152"/>
      <c r="CV91" s="152"/>
      <c r="CW91" s="152"/>
      <c r="CX91" s="152"/>
      <c r="CY91" s="152"/>
      <c r="CZ91" s="152"/>
      <c r="DA91" s="152"/>
      <c r="DB91" s="152"/>
      <c r="DC91" s="152"/>
      <c r="DD91" s="152"/>
      <c r="DE91" s="152"/>
      <c r="DF91" s="152"/>
      <c r="DG91" s="152"/>
      <c r="DH91" s="152"/>
      <c r="DI91" s="152"/>
      <c r="DJ91" s="152"/>
      <c r="DK91" s="152"/>
      <c r="DL91" s="152"/>
      <c r="DM91" s="152"/>
      <c r="DN91" s="152"/>
      <c r="DO91" s="152"/>
      <c r="DP91" s="152"/>
      <c r="DQ91" s="152"/>
      <c r="DR91" s="152"/>
      <c r="DS91" s="152"/>
      <c r="DT91" s="152"/>
      <c r="DU91" s="152"/>
      <c r="DV91" s="152"/>
      <c r="DW91" s="152"/>
      <c r="DX91" s="152"/>
      <c r="DY91" s="152"/>
      <c r="DZ91" s="152"/>
      <c r="EA91" s="152"/>
      <c r="EB91" s="152"/>
      <c r="EC91" s="152"/>
      <c r="ED91" s="152"/>
      <c r="EE91" s="152"/>
      <c r="EF91" s="152"/>
      <c r="EG91" s="152"/>
      <c r="EH91" s="152"/>
      <c r="EI91" s="152"/>
      <c r="EJ91" s="152"/>
      <c r="EK91" s="152"/>
      <c r="EL91" s="152"/>
      <c r="EM91" s="152"/>
      <c r="EN91" s="152"/>
      <c r="EO91" s="152"/>
      <c r="EP91" s="152"/>
      <c r="EQ91" s="152"/>
      <c r="ER91" s="152"/>
      <c r="ES91" s="152"/>
      <c r="ET91" s="152"/>
      <c r="EU91" s="152"/>
      <c r="EV91" s="152"/>
      <c r="EW91" s="152"/>
      <c r="EX91" s="152"/>
      <c r="EY91" s="152"/>
      <c r="EZ91" s="152"/>
      <c r="FA91" s="152"/>
      <c r="FB91" s="152"/>
      <c r="FC91" s="152"/>
      <c r="FD91" s="152"/>
      <c r="FE91" s="152"/>
      <c r="FF91" s="152"/>
      <c r="FG91" s="152"/>
      <c r="FH91" s="152"/>
      <c r="FI91" s="152"/>
      <c r="FJ91" s="152"/>
      <c r="FK91" s="152"/>
      <c r="FL91" s="152"/>
      <c r="FM91" s="152"/>
      <c r="FN91" s="152"/>
      <c r="FO91" s="152"/>
      <c r="FP91" s="152"/>
      <c r="FQ91" s="152"/>
      <c r="FR91" s="152"/>
      <c r="FS91" s="152"/>
      <c r="FT91" s="152"/>
      <c r="FU91" s="152"/>
      <c r="FV91" s="152"/>
      <c r="FW91" s="152"/>
      <c r="FX91" s="152"/>
      <c r="FY91" s="152"/>
      <c r="FZ91" s="152"/>
      <c r="GA91" s="152"/>
      <c r="GB91" s="152"/>
      <c r="GC91" s="152"/>
      <c r="GD91" s="152"/>
      <c r="GE91" s="152"/>
      <c r="GF91" s="152"/>
      <c r="GG91" s="152"/>
      <c r="GH91" s="152"/>
      <c r="GI91" s="152"/>
      <c r="GJ91" s="152"/>
      <c r="GK91" s="152"/>
      <c r="GL91" s="152"/>
      <c r="GM91" s="152"/>
      <c r="GN91" s="152"/>
      <c r="GO91" s="152"/>
      <c r="GP91" s="152"/>
      <c r="GQ91" s="152"/>
      <c r="GR91" s="152"/>
      <c r="GS91" s="152"/>
      <c r="GT91" s="152"/>
      <c r="GU91" s="152"/>
      <c r="GV91" s="152"/>
      <c r="GW91" s="152"/>
      <c r="GX91" s="152"/>
      <c r="GY91" s="152"/>
      <c r="GZ91" s="152"/>
      <c r="HA91" s="152"/>
      <c r="HB91" s="152"/>
      <c r="HC91" s="152"/>
      <c r="HD91" s="152"/>
      <c r="HE91" s="152"/>
      <c r="HF91" s="152"/>
      <c r="HG91" s="152"/>
      <c r="HH91" s="152"/>
      <c r="HI91" s="152"/>
      <c r="HJ91" s="152"/>
      <c r="HK91" s="152"/>
      <c r="HL91" s="152"/>
      <c r="HM91" s="152"/>
      <c r="HN91" s="152"/>
      <c r="HO91" s="152"/>
      <c r="HP91" s="152"/>
      <c r="HQ91" s="152"/>
      <c r="HR91" s="152"/>
      <c r="HS91" s="152"/>
      <c r="HT91" s="152"/>
      <c r="HU91" s="152"/>
      <c r="HV91" s="152"/>
      <c r="HW91" s="152"/>
      <c r="HX91" s="152"/>
      <c r="HY91" s="152"/>
      <c r="HZ91" s="152"/>
      <c r="IA91" s="152"/>
      <c r="IB91" s="152"/>
      <c r="IC91" s="152"/>
      <c r="ID91" s="152"/>
      <c r="IE91" s="152"/>
      <c r="IF91" s="152"/>
      <c r="IG91" s="152"/>
      <c r="IH91" s="152"/>
      <c r="II91" s="152"/>
      <c r="IJ91" s="152"/>
      <c r="IK91" s="152"/>
      <c r="IL91" s="152"/>
    </row>
    <row r="92" spans="1:246" s="166" customFormat="1" ht="21" customHeight="1">
      <c r="A92" s="274"/>
      <c r="B92" s="121" t="s">
        <v>429</v>
      </c>
      <c r="C92" s="117"/>
      <c r="D92" s="27"/>
      <c r="E92" s="12"/>
      <c r="F92" s="12"/>
      <c r="G92" s="12"/>
      <c r="H92" s="12"/>
      <c r="I92" s="14"/>
      <c r="J92" s="73"/>
      <c r="K92" s="147"/>
      <c r="L92" s="153"/>
      <c r="M92" s="153"/>
      <c r="N92" s="151"/>
      <c r="O92" s="147"/>
      <c r="P92" s="147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/>
      <c r="CW92" s="90"/>
      <c r="CX92" s="90"/>
      <c r="CY92" s="90"/>
      <c r="CZ92" s="90"/>
      <c r="DA92" s="90"/>
      <c r="DB92" s="90"/>
      <c r="DC92" s="90"/>
      <c r="DD92" s="90"/>
      <c r="DE92" s="90"/>
      <c r="DF92" s="90"/>
      <c r="DG92" s="90"/>
      <c r="DH92" s="90"/>
      <c r="DI92" s="90"/>
      <c r="DJ92" s="90"/>
      <c r="DK92" s="90"/>
      <c r="DL92" s="90"/>
      <c r="DM92" s="90"/>
      <c r="DN92" s="90"/>
      <c r="DO92" s="90"/>
      <c r="DP92" s="90"/>
      <c r="DQ92" s="90"/>
      <c r="DR92" s="90"/>
      <c r="DS92" s="90"/>
      <c r="DT92" s="90"/>
      <c r="DU92" s="90"/>
      <c r="DV92" s="90"/>
      <c r="DW92" s="90"/>
      <c r="DX92" s="90"/>
      <c r="DY92" s="90"/>
      <c r="DZ92" s="90"/>
      <c r="EA92" s="90"/>
      <c r="EB92" s="90"/>
      <c r="EC92" s="90"/>
      <c r="ED92" s="90"/>
      <c r="EE92" s="90"/>
      <c r="EF92" s="90"/>
      <c r="EG92" s="90"/>
      <c r="EH92" s="90"/>
      <c r="EI92" s="90"/>
      <c r="EJ92" s="90"/>
      <c r="EK92" s="90"/>
      <c r="EL92" s="90"/>
      <c r="EM92" s="90"/>
      <c r="EN92" s="90"/>
      <c r="EO92" s="90"/>
      <c r="EP92" s="90"/>
      <c r="EQ92" s="90"/>
      <c r="ER92" s="90"/>
      <c r="ES92" s="90"/>
      <c r="ET92" s="90"/>
      <c r="EU92" s="90"/>
      <c r="EV92" s="90"/>
      <c r="EW92" s="90"/>
      <c r="EX92" s="90"/>
      <c r="EY92" s="90"/>
      <c r="EZ92" s="90"/>
      <c r="FA92" s="90"/>
      <c r="FB92" s="90"/>
      <c r="FC92" s="90"/>
      <c r="FD92" s="90"/>
      <c r="FE92" s="90"/>
      <c r="FF92" s="90"/>
      <c r="FG92" s="90"/>
      <c r="FH92" s="90"/>
      <c r="FI92" s="90"/>
      <c r="FJ92" s="90"/>
      <c r="FK92" s="90"/>
      <c r="FL92" s="90"/>
      <c r="FM92" s="90"/>
      <c r="FN92" s="90"/>
      <c r="FO92" s="90"/>
      <c r="FP92" s="90"/>
      <c r="FQ92" s="90"/>
      <c r="FR92" s="90"/>
      <c r="FS92" s="90"/>
      <c r="FT92" s="90"/>
      <c r="FU92" s="90"/>
      <c r="FV92" s="90"/>
      <c r="FW92" s="90"/>
      <c r="FX92" s="90"/>
      <c r="FY92" s="90"/>
      <c r="FZ92" s="90"/>
      <c r="GA92" s="90"/>
      <c r="GB92" s="90"/>
      <c r="GC92" s="90"/>
      <c r="GD92" s="90"/>
      <c r="GE92" s="90"/>
      <c r="GF92" s="90"/>
      <c r="GG92" s="90"/>
      <c r="GH92" s="90"/>
      <c r="GI92" s="90"/>
      <c r="GJ92" s="90"/>
      <c r="GK92" s="90"/>
      <c r="GL92" s="90"/>
      <c r="GM92" s="90"/>
      <c r="GN92" s="90"/>
      <c r="GO92" s="90"/>
      <c r="GP92" s="90"/>
      <c r="GQ92" s="90"/>
      <c r="GR92" s="90"/>
      <c r="GS92" s="90"/>
      <c r="GT92" s="90"/>
      <c r="GU92" s="90"/>
      <c r="GV92" s="90"/>
      <c r="GW92" s="90"/>
      <c r="GX92" s="90"/>
      <c r="GY92" s="90"/>
      <c r="GZ92" s="90"/>
      <c r="HA92" s="90"/>
      <c r="HB92" s="90"/>
      <c r="HC92" s="90"/>
      <c r="HD92" s="90"/>
      <c r="HE92" s="90"/>
      <c r="HF92" s="90"/>
      <c r="HG92" s="90"/>
      <c r="HH92" s="90"/>
      <c r="HI92" s="90"/>
      <c r="HJ92" s="90"/>
      <c r="HK92" s="90"/>
      <c r="HL92" s="90"/>
      <c r="HM92" s="90"/>
      <c r="HN92" s="90"/>
      <c r="HO92" s="90"/>
      <c r="HP92" s="90"/>
      <c r="HQ92" s="90"/>
      <c r="HR92" s="90"/>
      <c r="HS92" s="90"/>
      <c r="HT92" s="90"/>
      <c r="HU92" s="90"/>
      <c r="HV92" s="90"/>
      <c r="HW92" s="90"/>
      <c r="HX92" s="90"/>
      <c r="HY92" s="90"/>
      <c r="HZ92" s="90"/>
      <c r="IA92" s="90"/>
      <c r="IB92" s="90"/>
      <c r="IC92" s="90"/>
      <c r="ID92" s="90"/>
      <c r="IE92" s="90"/>
      <c r="IF92" s="90"/>
      <c r="IG92" s="90"/>
      <c r="IH92" s="90"/>
      <c r="II92" s="90"/>
      <c r="IJ92" s="90"/>
      <c r="IK92" s="90"/>
      <c r="IL92" s="90"/>
    </row>
    <row r="93" spans="1:246" s="167" customFormat="1" ht="18" customHeight="1">
      <c r="A93" s="274"/>
      <c r="B93" s="170" t="s">
        <v>442</v>
      </c>
      <c r="C93" s="33" t="s">
        <v>431</v>
      </c>
      <c r="D93" s="15">
        <v>21.4</v>
      </c>
      <c r="E93" s="20" t="s">
        <v>439</v>
      </c>
      <c r="F93" s="20"/>
      <c r="G93" s="20"/>
      <c r="H93" s="20"/>
      <c r="I93" s="31">
        <f>M83</f>
        <v>0</v>
      </c>
      <c r="J93" s="75">
        <f>I93*D93</f>
        <v>0</v>
      </c>
      <c r="K93" s="150"/>
      <c r="L93" s="151"/>
      <c r="M93" s="151"/>
      <c r="N93" s="151"/>
      <c r="O93" s="150"/>
      <c r="P93" s="150"/>
      <c r="Q93" s="152"/>
      <c r="R93" s="152"/>
      <c r="S93" s="152"/>
      <c r="T93" s="152"/>
      <c r="U93" s="152"/>
      <c r="V93" s="152"/>
      <c r="W93" s="152"/>
      <c r="X93" s="152"/>
      <c r="Y93" s="152"/>
      <c r="Z93" s="152"/>
      <c r="AA93" s="152"/>
      <c r="AB93" s="152"/>
      <c r="AC93" s="152"/>
      <c r="AD93" s="152"/>
      <c r="AE93" s="152"/>
      <c r="AF93" s="152"/>
      <c r="AG93" s="152"/>
      <c r="AH93" s="152"/>
      <c r="AI93" s="152"/>
      <c r="AJ93" s="152"/>
      <c r="AK93" s="152"/>
      <c r="AL93" s="152"/>
      <c r="AM93" s="152"/>
      <c r="AN93" s="152"/>
      <c r="AO93" s="152"/>
      <c r="AP93" s="152"/>
      <c r="AQ93" s="152"/>
      <c r="AR93" s="152"/>
      <c r="AS93" s="152"/>
      <c r="AT93" s="152"/>
      <c r="AU93" s="152"/>
      <c r="AV93" s="152"/>
      <c r="AW93" s="152"/>
      <c r="AX93" s="152"/>
      <c r="AY93" s="152"/>
      <c r="AZ93" s="152"/>
      <c r="BA93" s="152"/>
      <c r="BB93" s="152"/>
      <c r="BC93" s="152"/>
      <c r="BD93" s="152"/>
      <c r="BE93" s="152"/>
      <c r="BF93" s="152"/>
      <c r="BG93" s="152"/>
      <c r="BH93" s="152"/>
      <c r="BI93" s="152"/>
      <c r="BJ93" s="152"/>
      <c r="BK93" s="152"/>
      <c r="BL93" s="152"/>
      <c r="BM93" s="152"/>
      <c r="BN93" s="152"/>
      <c r="BO93" s="152"/>
      <c r="BP93" s="152"/>
      <c r="BQ93" s="152"/>
      <c r="BR93" s="152"/>
      <c r="BS93" s="152"/>
      <c r="BT93" s="152"/>
      <c r="BU93" s="152"/>
      <c r="BV93" s="152"/>
      <c r="BW93" s="152"/>
      <c r="BX93" s="152"/>
      <c r="BY93" s="152"/>
      <c r="BZ93" s="152"/>
      <c r="CA93" s="152"/>
      <c r="CB93" s="152"/>
      <c r="CC93" s="152"/>
      <c r="CD93" s="152"/>
      <c r="CE93" s="152"/>
      <c r="CF93" s="152"/>
      <c r="CG93" s="152"/>
      <c r="CH93" s="152"/>
      <c r="CI93" s="152"/>
      <c r="CJ93" s="152"/>
      <c r="CK93" s="152"/>
      <c r="CL93" s="152"/>
      <c r="CM93" s="152"/>
      <c r="CN93" s="152"/>
      <c r="CO93" s="152"/>
      <c r="CP93" s="152"/>
      <c r="CQ93" s="152"/>
      <c r="CR93" s="152"/>
      <c r="CS93" s="152"/>
      <c r="CT93" s="152"/>
      <c r="CU93" s="152"/>
      <c r="CV93" s="152"/>
      <c r="CW93" s="152"/>
      <c r="CX93" s="152"/>
      <c r="CY93" s="152"/>
      <c r="CZ93" s="152"/>
      <c r="DA93" s="152"/>
      <c r="DB93" s="152"/>
      <c r="DC93" s="152"/>
      <c r="DD93" s="152"/>
      <c r="DE93" s="152"/>
      <c r="DF93" s="152"/>
      <c r="DG93" s="152"/>
      <c r="DH93" s="152"/>
      <c r="DI93" s="152"/>
      <c r="DJ93" s="152"/>
      <c r="DK93" s="152"/>
      <c r="DL93" s="152"/>
      <c r="DM93" s="152"/>
      <c r="DN93" s="152"/>
      <c r="DO93" s="152"/>
      <c r="DP93" s="152"/>
      <c r="DQ93" s="152"/>
      <c r="DR93" s="152"/>
      <c r="DS93" s="152"/>
      <c r="DT93" s="152"/>
      <c r="DU93" s="152"/>
      <c r="DV93" s="152"/>
      <c r="DW93" s="152"/>
      <c r="DX93" s="152"/>
      <c r="DY93" s="152"/>
      <c r="DZ93" s="152"/>
      <c r="EA93" s="152"/>
      <c r="EB93" s="152"/>
      <c r="EC93" s="152"/>
      <c r="ED93" s="152"/>
      <c r="EE93" s="152"/>
      <c r="EF93" s="152"/>
      <c r="EG93" s="152"/>
      <c r="EH93" s="152"/>
      <c r="EI93" s="152"/>
      <c r="EJ93" s="152"/>
      <c r="EK93" s="152"/>
      <c r="EL93" s="152"/>
      <c r="EM93" s="152"/>
      <c r="EN93" s="152"/>
      <c r="EO93" s="152"/>
      <c r="EP93" s="152"/>
      <c r="EQ93" s="152"/>
      <c r="ER93" s="152"/>
      <c r="ES93" s="152"/>
      <c r="ET93" s="152"/>
      <c r="EU93" s="152"/>
      <c r="EV93" s="152"/>
      <c r="EW93" s="152"/>
      <c r="EX93" s="152"/>
      <c r="EY93" s="152"/>
      <c r="EZ93" s="152"/>
      <c r="FA93" s="152"/>
      <c r="FB93" s="152"/>
      <c r="FC93" s="152"/>
      <c r="FD93" s="152"/>
      <c r="FE93" s="152"/>
      <c r="FF93" s="152"/>
      <c r="FG93" s="152"/>
      <c r="FH93" s="152"/>
      <c r="FI93" s="152"/>
      <c r="FJ93" s="152"/>
      <c r="FK93" s="152"/>
      <c r="FL93" s="152"/>
      <c r="FM93" s="152"/>
      <c r="FN93" s="152"/>
      <c r="FO93" s="152"/>
      <c r="FP93" s="152"/>
      <c r="FQ93" s="152"/>
      <c r="FR93" s="152"/>
      <c r="FS93" s="152"/>
      <c r="FT93" s="152"/>
      <c r="FU93" s="152"/>
      <c r="FV93" s="152"/>
      <c r="FW93" s="152"/>
      <c r="FX93" s="152"/>
      <c r="FY93" s="152"/>
      <c r="FZ93" s="152"/>
      <c r="GA93" s="152"/>
      <c r="GB93" s="152"/>
      <c r="GC93" s="152"/>
      <c r="GD93" s="152"/>
      <c r="GE93" s="152"/>
      <c r="GF93" s="152"/>
      <c r="GG93" s="152"/>
      <c r="GH93" s="152"/>
      <c r="GI93" s="152"/>
      <c r="GJ93" s="152"/>
      <c r="GK93" s="152"/>
      <c r="GL93" s="152"/>
      <c r="GM93" s="152"/>
      <c r="GN93" s="152"/>
      <c r="GO93" s="152"/>
      <c r="GP93" s="152"/>
      <c r="GQ93" s="152"/>
      <c r="GR93" s="152"/>
      <c r="GS93" s="152"/>
      <c r="GT93" s="152"/>
      <c r="GU93" s="152"/>
      <c r="GV93" s="152"/>
      <c r="GW93" s="152"/>
      <c r="GX93" s="152"/>
      <c r="GY93" s="152"/>
      <c r="GZ93" s="152"/>
      <c r="HA93" s="152"/>
      <c r="HB93" s="152"/>
      <c r="HC93" s="152"/>
      <c r="HD93" s="152"/>
      <c r="HE93" s="152"/>
      <c r="HF93" s="152"/>
      <c r="HG93" s="152"/>
      <c r="HH93" s="152"/>
      <c r="HI93" s="152"/>
      <c r="HJ93" s="152"/>
      <c r="HK93" s="152"/>
      <c r="HL93" s="152"/>
      <c r="HM93" s="152"/>
      <c r="HN93" s="152"/>
      <c r="HO93" s="152"/>
      <c r="HP93" s="152"/>
      <c r="HQ93" s="152"/>
      <c r="HR93" s="152"/>
      <c r="HS93" s="152"/>
      <c r="HT93" s="152"/>
      <c r="HU93" s="152"/>
      <c r="HV93" s="152"/>
      <c r="HW93" s="152"/>
      <c r="HX93" s="152"/>
      <c r="HY93" s="152"/>
      <c r="HZ93" s="152"/>
      <c r="IA93" s="152"/>
      <c r="IB93" s="152"/>
      <c r="IC93" s="152"/>
      <c r="ID93" s="152"/>
      <c r="IE93" s="152"/>
      <c r="IF93" s="152"/>
      <c r="IG93" s="152"/>
      <c r="IH93" s="152"/>
      <c r="II93" s="152"/>
      <c r="IJ93" s="152"/>
      <c r="IK93" s="152"/>
      <c r="IL93" s="152"/>
    </row>
    <row r="94" spans="1:246" s="167" customFormat="1" ht="18" customHeight="1">
      <c r="A94" s="274"/>
      <c r="B94" s="169" t="s">
        <v>443</v>
      </c>
      <c r="C94" s="32" t="s">
        <v>432</v>
      </c>
      <c r="D94" s="15">
        <v>27.25</v>
      </c>
      <c r="E94" s="16" t="s">
        <v>439</v>
      </c>
      <c r="F94" s="16"/>
      <c r="G94" s="16"/>
      <c r="H94" s="16"/>
      <c r="I94" s="18">
        <f>N83</f>
        <v>0</v>
      </c>
      <c r="J94" s="74">
        <f>I94*D94</f>
        <v>0</v>
      </c>
      <c r="K94" s="150"/>
      <c r="L94" s="151"/>
      <c r="M94" s="151"/>
      <c r="N94" s="151"/>
      <c r="O94" s="150"/>
      <c r="P94" s="150"/>
      <c r="Q94" s="152"/>
      <c r="R94" s="152"/>
      <c r="S94" s="152"/>
      <c r="T94" s="152"/>
      <c r="U94" s="152"/>
      <c r="V94" s="152"/>
      <c r="W94" s="152"/>
      <c r="X94" s="152"/>
      <c r="Y94" s="152"/>
      <c r="Z94" s="152"/>
      <c r="AA94" s="152"/>
      <c r="AB94" s="152"/>
      <c r="AC94" s="152"/>
      <c r="AD94" s="152"/>
      <c r="AE94" s="152"/>
      <c r="AF94" s="152"/>
      <c r="AG94" s="152"/>
      <c r="AH94" s="152"/>
      <c r="AI94" s="152"/>
      <c r="AJ94" s="152"/>
      <c r="AK94" s="152"/>
      <c r="AL94" s="152"/>
      <c r="AM94" s="152"/>
      <c r="AN94" s="152"/>
      <c r="AO94" s="152"/>
      <c r="AP94" s="152"/>
      <c r="AQ94" s="152"/>
      <c r="AR94" s="152"/>
      <c r="AS94" s="152"/>
      <c r="AT94" s="152"/>
      <c r="AU94" s="152"/>
      <c r="AV94" s="152"/>
      <c r="AW94" s="152"/>
      <c r="AX94" s="152"/>
      <c r="AY94" s="152"/>
      <c r="AZ94" s="152"/>
      <c r="BA94" s="152"/>
      <c r="BB94" s="152"/>
      <c r="BC94" s="152"/>
      <c r="BD94" s="152"/>
      <c r="BE94" s="152"/>
      <c r="BF94" s="152"/>
      <c r="BG94" s="152"/>
      <c r="BH94" s="152"/>
      <c r="BI94" s="152"/>
      <c r="BJ94" s="152"/>
      <c r="BK94" s="152"/>
      <c r="BL94" s="152"/>
      <c r="BM94" s="152"/>
      <c r="BN94" s="152"/>
      <c r="BO94" s="152"/>
      <c r="BP94" s="152"/>
      <c r="BQ94" s="152"/>
      <c r="BR94" s="152"/>
      <c r="BS94" s="152"/>
      <c r="BT94" s="152"/>
      <c r="BU94" s="152"/>
      <c r="BV94" s="152"/>
      <c r="BW94" s="152"/>
      <c r="BX94" s="152"/>
      <c r="BY94" s="152"/>
      <c r="BZ94" s="152"/>
      <c r="CA94" s="152"/>
      <c r="CB94" s="152"/>
      <c r="CC94" s="152"/>
      <c r="CD94" s="152"/>
      <c r="CE94" s="152"/>
      <c r="CF94" s="152"/>
      <c r="CG94" s="152"/>
      <c r="CH94" s="152"/>
      <c r="CI94" s="152"/>
      <c r="CJ94" s="152"/>
      <c r="CK94" s="152"/>
      <c r="CL94" s="152"/>
      <c r="CM94" s="152"/>
      <c r="CN94" s="152"/>
      <c r="CO94" s="152"/>
      <c r="CP94" s="152"/>
      <c r="CQ94" s="152"/>
      <c r="CR94" s="152"/>
      <c r="CS94" s="152"/>
      <c r="CT94" s="152"/>
      <c r="CU94" s="152"/>
      <c r="CV94" s="152"/>
      <c r="CW94" s="152"/>
      <c r="CX94" s="152"/>
      <c r="CY94" s="152"/>
      <c r="CZ94" s="152"/>
      <c r="DA94" s="152"/>
      <c r="DB94" s="152"/>
      <c r="DC94" s="152"/>
      <c r="DD94" s="152"/>
      <c r="DE94" s="152"/>
      <c r="DF94" s="152"/>
      <c r="DG94" s="152"/>
      <c r="DH94" s="152"/>
      <c r="DI94" s="152"/>
      <c r="DJ94" s="152"/>
      <c r="DK94" s="152"/>
      <c r="DL94" s="152"/>
      <c r="DM94" s="152"/>
      <c r="DN94" s="152"/>
      <c r="DO94" s="152"/>
      <c r="DP94" s="152"/>
      <c r="DQ94" s="152"/>
      <c r="DR94" s="152"/>
      <c r="DS94" s="152"/>
      <c r="DT94" s="152"/>
      <c r="DU94" s="152"/>
      <c r="DV94" s="152"/>
      <c r="DW94" s="152"/>
      <c r="DX94" s="152"/>
      <c r="DY94" s="152"/>
      <c r="DZ94" s="152"/>
      <c r="EA94" s="152"/>
      <c r="EB94" s="152"/>
      <c r="EC94" s="152"/>
      <c r="ED94" s="152"/>
      <c r="EE94" s="152"/>
      <c r="EF94" s="152"/>
      <c r="EG94" s="152"/>
      <c r="EH94" s="152"/>
      <c r="EI94" s="152"/>
      <c r="EJ94" s="152"/>
      <c r="EK94" s="152"/>
      <c r="EL94" s="152"/>
      <c r="EM94" s="152"/>
      <c r="EN94" s="152"/>
      <c r="EO94" s="152"/>
      <c r="EP94" s="152"/>
      <c r="EQ94" s="152"/>
      <c r="ER94" s="152"/>
      <c r="ES94" s="152"/>
      <c r="ET94" s="152"/>
      <c r="EU94" s="152"/>
      <c r="EV94" s="152"/>
      <c r="EW94" s="152"/>
      <c r="EX94" s="152"/>
      <c r="EY94" s="152"/>
      <c r="EZ94" s="152"/>
      <c r="FA94" s="152"/>
      <c r="FB94" s="152"/>
      <c r="FC94" s="152"/>
      <c r="FD94" s="152"/>
      <c r="FE94" s="152"/>
      <c r="FF94" s="152"/>
      <c r="FG94" s="152"/>
      <c r="FH94" s="152"/>
      <c r="FI94" s="152"/>
      <c r="FJ94" s="152"/>
      <c r="FK94" s="152"/>
      <c r="FL94" s="152"/>
      <c r="FM94" s="152"/>
      <c r="FN94" s="152"/>
      <c r="FO94" s="152"/>
      <c r="FP94" s="152"/>
      <c r="FQ94" s="152"/>
      <c r="FR94" s="152"/>
      <c r="FS94" s="152"/>
      <c r="FT94" s="152"/>
      <c r="FU94" s="152"/>
      <c r="FV94" s="152"/>
      <c r="FW94" s="152"/>
      <c r="FX94" s="152"/>
      <c r="FY94" s="152"/>
      <c r="FZ94" s="152"/>
      <c r="GA94" s="152"/>
      <c r="GB94" s="152"/>
      <c r="GC94" s="152"/>
      <c r="GD94" s="152"/>
      <c r="GE94" s="152"/>
      <c r="GF94" s="152"/>
      <c r="GG94" s="152"/>
      <c r="GH94" s="152"/>
      <c r="GI94" s="152"/>
      <c r="GJ94" s="152"/>
      <c r="GK94" s="152"/>
      <c r="GL94" s="152"/>
      <c r="GM94" s="152"/>
      <c r="GN94" s="152"/>
      <c r="GO94" s="152"/>
      <c r="GP94" s="152"/>
      <c r="GQ94" s="152"/>
      <c r="GR94" s="152"/>
      <c r="GS94" s="152"/>
      <c r="GT94" s="152"/>
      <c r="GU94" s="152"/>
      <c r="GV94" s="152"/>
      <c r="GW94" s="152"/>
      <c r="GX94" s="152"/>
      <c r="GY94" s="152"/>
      <c r="GZ94" s="152"/>
      <c r="HA94" s="152"/>
      <c r="HB94" s="152"/>
      <c r="HC94" s="152"/>
      <c r="HD94" s="152"/>
      <c r="HE94" s="152"/>
      <c r="HF94" s="152"/>
      <c r="HG94" s="152"/>
      <c r="HH94" s="152"/>
      <c r="HI94" s="152"/>
      <c r="HJ94" s="152"/>
      <c r="HK94" s="152"/>
      <c r="HL94" s="152"/>
      <c r="HM94" s="152"/>
      <c r="HN94" s="152"/>
      <c r="HO94" s="152"/>
      <c r="HP94" s="152"/>
      <c r="HQ94" s="152"/>
      <c r="HR94" s="152"/>
      <c r="HS94" s="152"/>
      <c r="HT94" s="152"/>
      <c r="HU94" s="152"/>
      <c r="HV94" s="152"/>
      <c r="HW94" s="152"/>
      <c r="HX94" s="152"/>
      <c r="HY94" s="152"/>
      <c r="HZ94" s="152"/>
      <c r="IA94" s="152"/>
      <c r="IB94" s="152"/>
      <c r="IC94" s="152"/>
      <c r="ID94" s="152"/>
      <c r="IE94" s="152"/>
      <c r="IF94" s="152"/>
      <c r="IG94" s="152"/>
      <c r="IH94" s="152"/>
      <c r="II94" s="152"/>
      <c r="IJ94" s="152"/>
      <c r="IK94" s="152"/>
      <c r="IL94" s="152"/>
    </row>
    <row r="95" spans="1:246" s="166" customFormat="1" ht="21" customHeight="1">
      <c r="A95" s="174"/>
      <c r="B95" s="121" t="s">
        <v>430</v>
      </c>
      <c r="C95" s="117"/>
      <c r="D95" s="27"/>
      <c r="E95" s="12"/>
      <c r="F95" s="12"/>
      <c r="G95" s="12"/>
      <c r="H95" s="12"/>
      <c r="I95" s="14"/>
      <c r="J95" s="73"/>
      <c r="K95" s="147"/>
      <c r="L95" s="153"/>
      <c r="M95" s="153"/>
      <c r="N95" s="151"/>
      <c r="O95" s="147"/>
      <c r="P95" s="147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  <c r="CQ95" s="90"/>
      <c r="CR95" s="90"/>
      <c r="CS95" s="90"/>
      <c r="CT95" s="90"/>
      <c r="CU95" s="90"/>
      <c r="CV95" s="90"/>
      <c r="CW95" s="90"/>
      <c r="CX95" s="90"/>
      <c r="CY95" s="90"/>
      <c r="CZ95" s="90"/>
      <c r="DA95" s="90"/>
      <c r="DB95" s="90"/>
      <c r="DC95" s="90"/>
      <c r="DD95" s="90"/>
      <c r="DE95" s="90"/>
      <c r="DF95" s="90"/>
      <c r="DG95" s="90"/>
      <c r="DH95" s="90"/>
      <c r="DI95" s="90"/>
      <c r="DJ95" s="90"/>
      <c r="DK95" s="90"/>
      <c r="DL95" s="90"/>
      <c r="DM95" s="90"/>
      <c r="DN95" s="90"/>
      <c r="DO95" s="90"/>
      <c r="DP95" s="90"/>
      <c r="DQ95" s="90"/>
      <c r="DR95" s="90"/>
      <c r="DS95" s="90"/>
      <c r="DT95" s="90"/>
      <c r="DU95" s="90"/>
      <c r="DV95" s="90"/>
      <c r="DW95" s="90"/>
      <c r="DX95" s="90"/>
      <c r="DY95" s="90"/>
      <c r="DZ95" s="90"/>
      <c r="EA95" s="90"/>
      <c r="EB95" s="90"/>
      <c r="EC95" s="90"/>
      <c r="ED95" s="90"/>
      <c r="EE95" s="90"/>
      <c r="EF95" s="90"/>
      <c r="EG95" s="90"/>
      <c r="EH95" s="90"/>
      <c r="EI95" s="90"/>
      <c r="EJ95" s="90"/>
      <c r="EK95" s="90"/>
      <c r="EL95" s="90"/>
      <c r="EM95" s="90"/>
      <c r="EN95" s="90"/>
      <c r="EO95" s="90"/>
      <c r="EP95" s="90"/>
      <c r="EQ95" s="90"/>
      <c r="ER95" s="90"/>
      <c r="ES95" s="90"/>
      <c r="ET95" s="90"/>
      <c r="EU95" s="90"/>
      <c r="EV95" s="90"/>
      <c r="EW95" s="90"/>
      <c r="EX95" s="90"/>
      <c r="EY95" s="90"/>
      <c r="EZ95" s="90"/>
      <c r="FA95" s="90"/>
      <c r="FB95" s="90"/>
      <c r="FC95" s="90"/>
      <c r="FD95" s="90"/>
      <c r="FE95" s="90"/>
      <c r="FF95" s="90"/>
      <c r="FG95" s="90"/>
      <c r="FH95" s="90"/>
      <c r="FI95" s="90"/>
      <c r="FJ95" s="90"/>
      <c r="FK95" s="90"/>
      <c r="FL95" s="90"/>
      <c r="FM95" s="90"/>
      <c r="FN95" s="90"/>
      <c r="FO95" s="90"/>
      <c r="FP95" s="90"/>
      <c r="FQ95" s="90"/>
      <c r="FR95" s="90"/>
      <c r="FS95" s="90"/>
      <c r="FT95" s="90"/>
      <c r="FU95" s="90"/>
      <c r="FV95" s="90"/>
      <c r="FW95" s="90"/>
      <c r="FX95" s="90"/>
      <c r="FY95" s="90"/>
      <c r="FZ95" s="90"/>
      <c r="GA95" s="90"/>
      <c r="GB95" s="90"/>
      <c r="GC95" s="90"/>
      <c r="GD95" s="90"/>
      <c r="GE95" s="90"/>
      <c r="GF95" s="90"/>
      <c r="GG95" s="90"/>
      <c r="GH95" s="90"/>
      <c r="GI95" s="90"/>
      <c r="GJ95" s="90"/>
      <c r="GK95" s="90"/>
      <c r="GL95" s="90"/>
      <c r="GM95" s="90"/>
      <c r="GN95" s="90"/>
      <c r="GO95" s="90"/>
      <c r="GP95" s="90"/>
      <c r="GQ95" s="90"/>
      <c r="GR95" s="90"/>
      <c r="GS95" s="90"/>
      <c r="GT95" s="90"/>
      <c r="GU95" s="90"/>
      <c r="GV95" s="90"/>
      <c r="GW95" s="90"/>
      <c r="GX95" s="90"/>
      <c r="GY95" s="90"/>
      <c r="GZ95" s="90"/>
      <c r="HA95" s="90"/>
      <c r="HB95" s="90"/>
      <c r="HC95" s="90"/>
      <c r="HD95" s="90"/>
      <c r="HE95" s="90"/>
      <c r="HF95" s="90"/>
      <c r="HG95" s="90"/>
      <c r="HH95" s="90"/>
      <c r="HI95" s="90"/>
      <c r="HJ95" s="90"/>
      <c r="HK95" s="90"/>
      <c r="HL95" s="90"/>
      <c r="HM95" s="90"/>
      <c r="HN95" s="90"/>
      <c r="HO95" s="90"/>
      <c r="HP95" s="90"/>
      <c r="HQ95" s="90"/>
      <c r="HR95" s="90"/>
      <c r="HS95" s="90"/>
      <c r="HT95" s="90"/>
      <c r="HU95" s="90"/>
      <c r="HV95" s="90"/>
      <c r="HW95" s="90"/>
      <c r="HX95" s="90"/>
      <c r="HY95" s="90"/>
      <c r="HZ95" s="90"/>
      <c r="IA95" s="90"/>
      <c r="IB95" s="90"/>
      <c r="IC95" s="90"/>
      <c r="ID95" s="90"/>
      <c r="IE95" s="90"/>
      <c r="IF95" s="90"/>
      <c r="IG95" s="90"/>
      <c r="IH95" s="90"/>
      <c r="II95" s="90"/>
      <c r="IJ95" s="90"/>
      <c r="IK95" s="90"/>
      <c r="IL95" s="90"/>
    </row>
    <row r="96" spans="1:246" s="167" customFormat="1" ht="18" customHeight="1">
      <c r="A96" s="280" t="s">
        <v>753</v>
      </c>
      <c r="B96" s="169" t="s">
        <v>435</v>
      </c>
      <c r="C96" s="32" t="s">
        <v>434</v>
      </c>
      <c r="D96" s="15">
        <v>97.49</v>
      </c>
      <c r="E96" s="16" t="s">
        <v>439</v>
      </c>
      <c r="F96" s="16"/>
      <c r="G96" s="16"/>
      <c r="H96" s="16"/>
      <c r="I96" s="18">
        <f>SUM(N34:N57)</f>
        <v>0</v>
      </c>
      <c r="J96" s="74">
        <f>I96*D96</f>
        <v>0</v>
      </c>
      <c r="K96" s="150"/>
      <c r="L96" s="151"/>
      <c r="M96" s="151"/>
      <c r="N96" s="151"/>
      <c r="O96" s="150"/>
      <c r="P96" s="150"/>
      <c r="Q96" s="152"/>
      <c r="R96" s="152"/>
      <c r="S96" s="152"/>
      <c r="T96" s="152"/>
      <c r="U96" s="152"/>
      <c r="V96" s="152"/>
      <c r="W96" s="152"/>
      <c r="X96" s="152"/>
      <c r="Y96" s="152"/>
      <c r="Z96" s="152"/>
      <c r="AA96" s="152"/>
      <c r="AB96" s="152"/>
      <c r="AC96" s="152"/>
      <c r="AD96" s="152"/>
      <c r="AE96" s="152"/>
      <c r="AF96" s="152"/>
      <c r="AG96" s="152"/>
      <c r="AH96" s="152"/>
      <c r="AI96" s="152"/>
      <c r="AJ96" s="152"/>
      <c r="AK96" s="152"/>
      <c r="AL96" s="152"/>
      <c r="AM96" s="152"/>
      <c r="AN96" s="152"/>
      <c r="AO96" s="152"/>
      <c r="AP96" s="152"/>
      <c r="AQ96" s="152"/>
      <c r="AR96" s="152"/>
      <c r="AS96" s="152"/>
      <c r="AT96" s="152"/>
      <c r="AU96" s="152"/>
      <c r="AV96" s="152"/>
      <c r="AW96" s="152"/>
      <c r="AX96" s="152"/>
      <c r="AY96" s="152"/>
      <c r="AZ96" s="152"/>
      <c r="BA96" s="152"/>
      <c r="BB96" s="152"/>
      <c r="BC96" s="152"/>
      <c r="BD96" s="152"/>
      <c r="BE96" s="152"/>
      <c r="BF96" s="152"/>
      <c r="BG96" s="152"/>
      <c r="BH96" s="152"/>
      <c r="BI96" s="152"/>
      <c r="BJ96" s="152"/>
      <c r="BK96" s="152"/>
      <c r="BL96" s="152"/>
      <c r="BM96" s="152"/>
      <c r="BN96" s="152"/>
      <c r="BO96" s="152"/>
      <c r="BP96" s="152"/>
      <c r="BQ96" s="152"/>
      <c r="BR96" s="152"/>
      <c r="BS96" s="152"/>
      <c r="BT96" s="152"/>
      <c r="BU96" s="152"/>
      <c r="BV96" s="152"/>
      <c r="BW96" s="152"/>
      <c r="BX96" s="152"/>
      <c r="BY96" s="152"/>
      <c r="BZ96" s="152"/>
      <c r="CA96" s="152"/>
      <c r="CB96" s="152"/>
      <c r="CC96" s="152"/>
      <c r="CD96" s="152"/>
      <c r="CE96" s="152"/>
      <c r="CF96" s="152"/>
      <c r="CG96" s="152"/>
      <c r="CH96" s="152"/>
      <c r="CI96" s="152"/>
      <c r="CJ96" s="152"/>
      <c r="CK96" s="152"/>
      <c r="CL96" s="152"/>
      <c r="CM96" s="152"/>
      <c r="CN96" s="152"/>
      <c r="CO96" s="152"/>
      <c r="CP96" s="152"/>
      <c r="CQ96" s="152"/>
      <c r="CR96" s="152"/>
      <c r="CS96" s="152"/>
      <c r="CT96" s="152"/>
      <c r="CU96" s="152"/>
      <c r="CV96" s="152"/>
      <c r="CW96" s="152"/>
      <c r="CX96" s="152"/>
      <c r="CY96" s="152"/>
      <c r="CZ96" s="152"/>
      <c r="DA96" s="152"/>
      <c r="DB96" s="152"/>
      <c r="DC96" s="152"/>
      <c r="DD96" s="152"/>
      <c r="DE96" s="152"/>
      <c r="DF96" s="152"/>
      <c r="DG96" s="152"/>
      <c r="DH96" s="152"/>
      <c r="DI96" s="152"/>
      <c r="DJ96" s="152"/>
      <c r="DK96" s="152"/>
      <c r="DL96" s="152"/>
      <c r="DM96" s="152"/>
      <c r="DN96" s="152"/>
      <c r="DO96" s="152"/>
      <c r="DP96" s="152"/>
      <c r="DQ96" s="152"/>
      <c r="DR96" s="152"/>
      <c r="DS96" s="152"/>
      <c r="DT96" s="152"/>
      <c r="DU96" s="152"/>
      <c r="DV96" s="152"/>
      <c r="DW96" s="152"/>
      <c r="DX96" s="152"/>
      <c r="DY96" s="152"/>
      <c r="DZ96" s="152"/>
      <c r="EA96" s="152"/>
      <c r="EB96" s="152"/>
      <c r="EC96" s="152"/>
      <c r="ED96" s="152"/>
      <c r="EE96" s="152"/>
      <c r="EF96" s="152"/>
      <c r="EG96" s="152"/>
      <c r="EH96" s="152"/>
      <c r="EI96" s="152"/>
      <c r="EJ96" s="152"/>
      <c r="EK96" s="152"/>
      <c r="EL96" s="152"/>
      <c r="EM96" s="152"/>
      <c r="EN96" s="152"/>
      <c r="EO96" s="152"/>
      <c r="EP96" s="152"/>
      <c r="EQ96" s="152"/>
      <c r="ER96" s="152"/>
      <c r="ES96" s="152"/>
      <c r="ET96" s="152"/>
      <c r="EU96" s="152"/>
      <c r="EV96" s="152"/>
      <c r="EW96" s="152"/>
      <c r="EX96" s="152"/>
      <c r="EY96" s="152"/>
      <c r="EZ96" s="152"/>
      <c r="FA96" s="152"/>
      <c r="FB96" s="152"/>
      <c r="FC96" s="152"/>
      <c r="FD96" s="152"/>
      <c r="FE96" s="152"/>
      <c r="FF96" s="152"/>
      <c r="FG96" s="152"/>
      <c r="FH96" s="152"/>
      <c r="FI96" s="152"/>
      <c r="FJ96" s="152"/>
      <c r="FK96" s="152"/>
      <c r="FL96" s="152"/>
      <c r="FM96" s="152"/>
      <c r="FN96" s="152"/>
      <c r="FO96" s="152"/>
      <c r="FP96" s="152"/>
      <c r="FQ96" s="152"/>
      <c r="FR96" s="152"/>
      <c r="FS96" s="152"/>
      <c r="FT96" s="152"/>
      <c r="FU96" s="152"/>
      <c r="FV96" s="152"/>
      <c r="FW96" s="152"/>
      <c r="FX96" s="152"/>
      <c r="FY96" s="152"/>
      <c r="FZ96" s="152"/>
      <c r="GA96" s="152"/>
      <c r="GB96" s="152"/>
      <c r="GC96" s="152"/>
      <c r="GD96" s="152"/>
      <c r="GE96" s="152"/>
      <c r="GF96" s="152"/>
      <c r="GG96" s="152"/>
      <c r="GH96" s="152"/>
      <c r="GI96" s="152"/>
      <c r="GJ96" s="152"/>
      <c r="GK96" s="152"/>
      <c r="GL96" s="152"/>
      <c r="GM96" s="152"/>
      <c r="GN96" s="152"/>
      <c r="GO96" s="152"/>
      <c r="GP96" s="152"/>
      <c r="GQ96" s="152"/>
      <c r="GR96" s="152"/>
      <c r="GS96" s="152"/>
      <c r="GT96" s="152"/>
      <c r="GU96" s="152"/>
      <c r="GV96" s="152"/>
      <c r="GW96" s="152"/>
      <c r="GX96" s="152"/>
      <c r="GY96" s="152"/>
      <c r="GZ96" s="152"/>
      <c r="HA96" s="152"/>
      <c r="HB96" s="152"/>
      <c r="HC96" s="152"/>
      <c r="HD96" s="152"/>
      <c r="HE96" s="152"/>
      <c r="HF96" s="152"/>
      <c r="HG96" s="152"/>
      <c r="HH96" s="152"/>
      <c r="HI96" s="152"/>
      <c r="HJ96" s="152"/>
      <c r="HK96" s="152"/>
      <c r="HL96" s="152"/>
      <c r="HM96" s="152"/>
      <c r="HN96" s="152"/>
      <c r="HO96" s="152"/>
      <c r="HP96" s="152"/>
      <c r="HQ96" s="152"/>
      <c r="HR96" s="152"/>
      <c r="HS96" s="152"/>
      <c r="HT96" s="152"/>
      <c r="HU96" s="152"/>
      <c r="HV96" s="152"/>
      <c r="HW96" s="152"/>
      <c r="HX96" s="152"/>
      <c r="HY96" s="152"/>
      <c r="HZ96" s="152"/>
      <c r="IA96" s="152"/>
      <c r="IB96" s="152"/>
      <c r="IC96" s="152"/>
      <c r="ID96" s="152"/>
      <c r="IE96" s="152"/>
      <c r="IF96" s="152"/>
      <c r="IG96" s="152"/>
      <c r="IH96" s="152"/>
      <c r="II96" s="152"/>
      <c r="IJ96" s="152"/>
      <c r="IK96" s="152"/>
      <c r="IL96" s="152"/>
    </row>
    <row r="97" spans="1:16" s="152" customFormat="1" ht="18" customHeight="1">
      <c r="A97" s="269"/>
      <c r="B97" s="172" t="s">
        <v>112</v>
      </c>
      <c r="C97" s="39" t="s">
        <v>113</v>
      </c>
      <c r="D97" s="15">
        <v>101.76</v>
      </c>
      <c r="E97" s="37" t="s">
        <v>439</v>
      </c>
      <c r="F97" s="37"/>
      <c r="G97" s="37"/>
      <c r="H97" s="37"/>
      <c r="I97" s="22">
        <f>SUM(N59:N82)</f>
        <v>0</v>
      </c>
      <c r="J97" s="75">
        <f>I97*D97</f>
        <v>0</v>
      </c>
      <c r="K97" s="150"/>
      <c r="L97" s="151"/>
      <c r="M97" s="151"/>
      <c r="N97" s="151"/>
      <c r="O97" s="150"/>
      <c r="P97" s="150"/>
    </row>
    <row r="98" spans="1:16" ht="30.75" customHeight="1">
      <c r="B98" s="256"/>
      <c r="C98" s="282" t="s">
        <v>218</v>
      </c>
      <c r="D98" s="270"/>
      <c r="E98" s="270"/>
      <c r="F98" s="270"/>
      <c r="G98" s="270"/>
      <c r="H98" s="270"/>
      <c r="I98" s="271"/>
      <c r="J98" s="76">
        <f>SUM(J96:J97,J93:J94,J91,J89,J87:J87,J84:J85,J59:J82,J34:J57,J31:J32,J27:J29,J24:J25,J20:J22,J14:J18,J11:J12)</f>
        <v>0</v>
      </c>
    </row>
  </sheetData>
  <mergeCells count="7">
    <mergeCell ref="C98:I98"/>
    <mergeCell ref="A11:A29"/>
    <mergeCell ref="A31:A32"/>
    <mergeCell ref="A34:A82"/>
    <mergeCell ref="A84:A87"/>
    <mergeCell ref="A96:A97"/>
    <mergeCell ref="A89:A94"/>
  </mergeCells>
  <phoneticPr fontId="3" type="noConversion"/>
  <printOptions horizontalCentered="1" verticalCentered="1"/>
  <pageMargins left="0.75" right="0.75" top="1" bottom="1" header="0.5" footer="0.5"/>
  <pageSetup scale="34" orientation="landscape"/>
  <headerFooter alignWithMargins="0"/>
  <colBreaks count="1" manualBreakCount="1">
    <brk id="10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96"/>
  <sheetViews>
    <sheetView showGridLines="0" zoomScale="90" zoomScaleNormal="90" zoomScalePageLayoutView="90" workbookViewId="0">
      <selection activeCell="D9" sqref="D9"/>
    </sheetView>
  </sheetViews>
  <sheetFormatPr baseColWidth="10" defaultColWidth="8.83203125" defaultRowHeight="12" x14ac:dyDescent="0"/>
  <cols>
    <col min="1" max="1" width="8.83203125" style="85"/>
    <col min="2" max="2" width="31" style="178" customWidth="1"/>
    <col min="3" max="3" width="172.1640625" style="223" customWidth="1"/>
    <col min="4" max="4" width="15.5" style="158" customWidth="1"/>
    <col min="5" max="5" width="5.1640625" style="223" customWidth="1"/>
    <col min="6" max="8" width="5.33203125" style="223" hidden="1" customWidth="1"/>
    <col min="9" max="9" width="17.6640625" style="224" customWidth="1"/>
    <col min="10" max="10" width="17.1640625" style="160" customWidth="1"/>
    <col min="11" max="11" width="17" style="193" customWidth="1"/>
    <col min="12" max="12" width="15.5" style="85" customWidth="1"/>
    <col min="13" max="13" width="13.5" style="85" customWidth="1"/>
    <col min="14" max="14" width="8.83203125" style="82"/>
    <col min="15" max="16" width="10.5" style="82" bestFit="1" customWidth="1"/>
    <col min="17" max="17" width="8.83203125" style="82"/>
    <col min="18" max="18" width="10.5" style="82" bestFit="1" customWidth="1"/>
    <col min="19" max="246" width="8.83203125" style="82"/>
    <col min="247" max="16384" width="8.83203125" style="85"/>
  </cols>
  <sheetData>
    <row r="1" spans="1:246" ht="93" customHeight="1">
      <c r="B1" s="126" t="s">
        <v>444</v>
      </c>
      <c r="C1" s="70"/>
      <c r="D1" s="70"/>
      <c r="E1" s="70"/>
      <c r="F1" s="70"/>
      <c r="G1" s="70"/>
      <c r="H1" s="70"/>
      <c r="I1" s="70"/>
      <c r="J1" s="162"/>
      <c r="N1" s="191"/>
    </row>
    <row r="2" spans="1:246" ht="93" customHeight="1">
      <c r="B2" s="126"/>
      <c r="C2" s="70"/>
      <c r="D2" s="70"/>
      <c r="E2" s="70"/>
      <c r="F2" s="70"/>
      <c r="G2" s="70"/>
      <c r="H2" s="70"/>
      <c r="I2" s="70"/>
      <c r="J2" s="162"/>
      <c r="N2" s="191"/>
    </row>
    <row r="3" spans="1:246" ht="93" customHeight="1">
      <c r="B3" s="126"/>
      <c r="C3" s="70"/>
      <c r="D3" s="70"/>
      <c r="E3" s="70"/>
      <c r="F3" s="70"/>
      <c r="G3" s="70"/>
      <c r="H3" s="70"/>
      <c r="I3" s="70"/>
      <c r="J3" s="162"/>
      <c r="N3" s="191"/>
    </row>
    <row r="4" spans="1:246" ht="93" customHeight="1">
      <c r="B4" s="126"/>
      <c r="C4" s="70"/>
      <c r="D4" s="70"/>
      <c r="E4" s="70"/>
      <c r="F4" s="70"/>
      <c r="G4" s="70"/>
      <c r="H4" s="70"/>
      <c r="I4" s="70"/>
      <c r="J4" s="162"/>
      <c r="N4" s="191"/>
    </row>
    <row r="5" spans="1:246" ht="93" customHeight="1">
      <c r="B5" s="126"/>
      <c r="C5" s="70"/>
      <c r="D5" s="70"/>
      <c r="E5" s="70"/>
      <c r="F5" s="70"/>
      <c r="G5" s="70"/>
      <c r="H5" s="70"/>
      <c r="I5" s="70"/>
      <c r="J5" s="162"/>
      <c r="K5" s="210"/>
      <c r="L5" s="193"/>
      <c r="N5" s="191"/>
    </row>
    <row r="6" spans="1:246" ht="93" customHeight="1">
      <c r="B6" s="126"/>
      <c r="C6" s="70"/>
      <c r="D6" s="70"/>
      <c r="E6" s="70"/>
      <c r="F6" s="70"/>
      <c r="G6" s="70"/>
      <c r="H6" s="70"/>
      <c r="I6" s="70"/>
      <c r="J6" s="162"/>
      <c r="K6" s="211"/>
      <c r="L6" s="212"/>
      <c r="M6" s="213"/>
      <c r="N6" s="191"/>
      <c r="O6" s="191"/>
    </row>
    <row r="7" spans="1:246" ht="93" customHeight="1">
      <c r="B7" s="126"/>
      <c r="C7" s="70"/>
      <c r="D7" s="70"/>
      <c r="E7" s="70"/>
      <c r="F7" s="70"/>
      <c r="G7" s="70"/>
      <c r="H7" s="70"/>
      <c r="I7" s="70"/>
      <c r="J7" s="162"/>
      <c r="K7" s="211"/>
      <c r="L7" s="212"/>
      <c r="M7" s="213"/>
      <c r="N7" s="191"/>
      <c r="O7" s="191"/>
    </row>
    <row r="8" spans="1:246" ht="85" customHeight="1">
      <c r="B8" s="127"/>
      <c r="C8" s="71"/>
      <c r="D8" s="71"/>
      <c r="E8" s="71"/>
      <c r="F8" s="71"/>
      <c r="G8" s="71"/>
      <c r="H8" s="71"/>
      <c r="I8" s="71"/>
      <c r="J8" s="181"/>
      <c r="L8" s="213"/>
      <c r="M8" s="213"/>
      <c r="N8" s="191"/>
      <c r="O8" s="191"/>
    </row>
    <row r="9" spans="1:246" s="183" customFormat="1" ht="15">
      <c r="A9" s="168" t="s">
        <v>748</v>
      </c>
      <c r="B9" s="120" t="s">
        <v>437</v>
      </c>
      <c r="C9" s="116" t="s">
        <v>438</v>
      </c>
      <c r="D9" s="222" t="s">
        <v>154</v>
      </c>
      <c r="E9" s="10" t="s">
        <v>444</v>
      </c>
      <c r="F9" s="10" t="s">
        <v>23</v>
      </c>
      <c r="G9" s="10" t="s">
        <v>24</v>
      </c>
      <c r="H9" s="10" t="s">
        <v>22</v>
      </c>
      <c r="I9" s="11" t="s">
        <v>155</v>
      </c>
      <c r="J9" s="72" t="s">
        <v>156</v>
      </c>
      <c r="K9" s="185" t="s">
        <v>444</v>
      </c>
      <c r="L9" s="186" t="s">
        <v>150</v>
      </c>
      <c r="M9" s="186" t="s">
        <v>151</v>
      </c>
      <c r="N9" s="186" t="s">
        <v>152</v>
      </c>
      <c r="O9" s="187"/>
      <c r="P9" s="187"/>
      <c r="Q9" s="187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  <c r="FQ9" s="81"/>
      <c r="FR9" s="81"/>
      <c r="FS9" s="81"/>
      <c r="FT9" s="81"/>
      <c r="FU9" s="81"/>
      <c r="FV9" s="81"/>
      <c r="FW9" s="81"/>
      <c r="FX9" s="81"/>
      <c r="FY9" s="81"/>
      <c r="FZ9" s="81"/>
      <c r="GA9" s="81"/>
      <c r="GB9" s="81"/>
      <c r="GC9" s="81"/>
      <c r="GD9" s="81"/>
      <c r="GE9" s="81"/>
      <c r="GF9" s="81"/>
      <c r="GG9" s="81"/>
      <c r="GH9" s="81"/>
      <c r="GI9" s="81"/>
      <c r="GJ9" s="81"/>
      <c r="GK9" s="81"/>
      <c r="GL9" s="81"/>
      <c r="GM9" s="81"/>
      <c r="GN9" s="81"/>
      <c r="GO9" s="81"/>
      <c r="GP9" s="81"/>
      <c r="GQ9" s="81"/>
      <c r="GR9" s="81"/>
      <c r="GS9" s="81"/>
      <c r="GT9" s="81"/>
      <c r="GU9" s="81"/>
      <c r="GV9" s="81"/>
      <c r="GW9" s="81"/>
      <c r="GX9" s="81"/>
      <c r="GY9" s="81"/>
      <c r="GZ9" s="81"/>
      <c r="HA9" s="81"/>
      <c r="HB9" s="81"/>
      <c r="HC9" s="81"/>
      <c r="HD9" s="81"/>
      <c r="HE9" s="81"/>
      <c r="HF9" s="81"/>
      <c r="HG9" s="81"/>
      <c r="HH9" s="81"/>
      <c r="HI9" s="81"/>
      <c r="HJ9" s="81"/>
      <c r="HK9" s="81"/>
      <c r="HL9" s="81"/>
      <c r="HM9" s="81"/>
      <c r="HN9" s="81"/>
      <c r="HO9" s="81"/>
      <c r="HP9" s="81"/>
      <c r="HQ9" s="81"/>
      <c r="HR9" s="81"/>
      <c r="HS9" s="81"/>
      <c r="HT9" s="81"/>
      <c r="HU9" s="81"/>
      <c r="HV9" s="81"/>
      <c r="HW9" s="81"/>
      <c r="HX9" s="81"/>
      <c r="HY9" s="81"/>
      <c r="HZ9" s="81"/>
      <c r="IA9" s="81"/>
      <c r="IB9" s="81"/>
      <c r="IC9" s="81"/>
      <c r="ID9" s="81"/>
      <c r="IE9" s="81"/>
      <c r="IF9" s="81"/>
      <c r="IG9" s="81"/>
      <c r="IH9" s="81"/>
      <c r="II9" s="81"/>
      <c r="IJ9" s="81"/>
      <c r="IK9" s="81"/>
      <c r="IL9" s="81"/>
    </row>
    <row r="10" spans="1:246" s="183" customFormat="1" ht="21" customHeight="1">
      <c r="A10" s="236"/>
      <c r="B10" s="121" t="s">
        <v>210</v>
      </c>
      <c r="C10" s="117"/>
      <c r="D10" s="13"/>
      <c r="E10" s="136"/>
      <c r="F10" s="136"/>
      <c r="G10" s="136"/>
      <c r="H10" s="136"/>
      <c r="I10" s="139"/>
      <c r="J10" s="73"/>
      <c r="K10" s="187"/>
      <c r="L10" s="188"/>
      <c r="M10" s="188"/>
      <c r="N10" s="186"/>
      <c r="O10" s="189"/>
      <c r="P10" s="189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  <c r="FF10" s="81"/>
      <c r="FG10" s="81"/>
      <c r="FH10" s="81"/>
      <c r="FI10" s="81"/>
      <c r="FJ10" s="81"/>
      <c r="FK10" s="81"/>
      <c r="FL10" s="81"/>
      <c r="FM10" s="81"/>
      <c r="FN10" s="81"/>
      <c r="FO10" s="81"/>
      <c r="FP10" s="81"/>
      <c r="FQ10" s="81"/>
      <c r="FR10" s="81"/>
      <c r="FS10" s="81"/>
      <c r="FT10" s="81"/>
      <c r="FU10" s="81"/>
      <c r="FV10" s="81"/>
      <c r="FW10" s="81"/>
      <c r="FX10" s="81"/>
      <c r="FY10" s="81"/>
      <c r="FZ10" s="81"/>
      <c r="GA10" s="81"/>
      <c r="GB10" s="81"/>
      <c r="GC10" s="81"/>
      <c r="GD10" s="81"/>
      <c r="GE10" s="81"/>
      <c r="GF10" s="81"/>
      <c r="GG10" s="81"/>
      <c r="GH10" s="81"/>
      <c r="GI10" s="81"/>
      <c r="GJ10" s="81"/>
      <c r="GK10" s="81"/>
      <c r="GL10" s="81"/>
      <c r="GM10" s="81"/>
      <c r="GN10" s="81"/>
      <c r="GO10" s="81"/>
      <c r="GP10" s="81"/>
      <c r="GQ10" s="81"/>
      <c r="GR10" s="81"/>
      <c r="GS10" s="81"/>
      <c r="GT10" s="81"/>
      <c r="GU10" s="81"/>
      <c r="GV10" s="81"/>
      <c r="GW10" s="81"/>
      <c r="GX10" s="81"/>
      <c r="GY10" s="81"/>
      <c r="GZ10" s="81"/>
      <c r="HA10" s="81"/>
      <c r="HB10" s="81"/>
      <c r="HC10" s="81"/>
      <c r="HD10" s="81"/>
      <c r="HE10" s="81"/>
      <c r="HF10" s="81"/>
      <c r="HG10" s="81"/>
      <c r="HH10" s="81"/>
      <c r="HI10" s="81"/>
      <c r="HJ10" s="81"/>
      <c r="HK10" s="81"/>
      <c r="HL10" s="81"/>
      <c r="HM10" s="81"/>
      <c r="HN10" s="81"/>
      <c r="HO10" s="81"/>
      <c r="HP10" s="81"/>
      <c r="HQ10" s="81"/>
      <c r="HR10" s="81"/>
      <c r="HS10" s="81"/>
      <c r="HT10" s="81"/>
      <c r="HU10" s="81"/>
      <c r="HV10" s="81"/>
      <c r="HW10" s="81"/>
      <c r="HX10" s="81"/>
      <c r="HY10" s="81"/>
      <c r="HZ10" s="81"/>
      <c r="IA10" s="81"/>
      <c r="IB10" s="81"/>
      <c r="IC10" s="81"/>
      <c r="ID10" s="81"/>
      <c r="IE10" s="81"/>
      <c r="IF10" s="81"/>
      <c r="IG10" s="81"/>
      <c r="IH10" s="81"/>
      <c r="II10" s="81"/>
      <c r="IJ10" s="81"/>
      <c r="IK10" s="81"/>
      <c r="IL10" s="81"/>
    </row>
    <row r="11" spans="1:246" ht="18" customHeight="1">
      <c r="A11" s="272" t="s">
        <v>747</v>
      </c>
      <c r="B11" s="169" t="s">
        <v>187</v>
      </c>
      <c r="C11" s="32" t="s">
        <v>193</v>
      </c>
      <c r="D11" s="15">
        <v>677.04</v>
      </c>
      <c r="E11" s="16" t="s">
        <v>439</v>
      </c>
      <c r="F11" s="17"/>
      <c r="G11" s="17"/>
      <c r="H11" s="17"/>
      <c r="I11" s="18">
        <v>0</v>
      </c>
      <c r="J11" s="74">
        <f t="shared" ref="J11:J18" si="0">I11*D11</f>
        <v>0</v>
      </c>
      <c r="K11" s="190"/>
      <c r="L11" s="186"/>
      <c r="M11" s="191"/>
      <c r="N11" s="191"/>
      <c r="O11" s="190"/>
      <c r="P11" s="190"/>
    </row>
    <row r="12" spans="1:246" ht="18" customHeight="1">
      <c r="A12" s="272"/>
      <c r="B12" s="170" t="s">
        <v>188</v>
      </c>
      <c r="C12" s="39" t="s">
        <v>194</v>
      </c>
      <c r="D12" s="15">
        <v>1081.5999999999999</v>
      </c>
      <c r="E12" s="20" t="s">
        <v>439</v>
      </c>
      <c r="F12" s="21"/>
      <c r="G12" s="21"/>
      <c r="H12" s="21"/>
      <c r="I12" s="22">
        <v>0</v>
      </c>
      <c r="J12" s="75">
        <f t="shared" si="0"/>
        <v>0</v>
      </c>
      <c r="K12" s="190"/>
      <c r="L12" s="186"/>
      <c r="M12" s="191"/>
      <c r="N12" s="191"/>
      <c r="O12" s="190"/>
      <c r="P12" s="190"/>
    </row>
    <row r="13" spans="1:246" s="183" customFormat="1" ht="21" customHeight="1">
      <c r="A13" s="272"/>
      <c r="B13" s="121" t="s">
        <v>211</v>
      </c>
      <c r="C13" s="117"/>
      <c r="D13" s="13"/>
      <c r="E13" s="136"/>
      <c r="F13" s="136"/>
      <c r="G13" s="136"/>
      <c r="H13" s="136"/>
      <c r="I13" s="139"/>
      <c r="J13" s="73"/>
      <c r="K13" s="187"/>
      <c r="L13" s="188"/>
      <c r="M13" s="188"/>
      <c r="N13" s="186"/>
      <c r="O13" s="189"/>
      <c r="P13" s="189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1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1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1"/>
      <c r="DH13" s="81"/>
      <c r="DI13" s="81"/>
      <c r="DJ13" s="81"/>
      <c r="DK13" s="81"/>
      <c r="DL13" s="81"/>
      <c r="DM13" s="81"/>
      <c r="DN13" s="81"/>
      <c r="DO13" s="81"/>
      <c r="DP13" s="81"/>
      <c r="DQ13" s="81"/>
      <c r="DR13" s="81"/>
      <c r="DS13" s="81"/>
      <c r="DT13" s="81"/>
      <c r="DU13" s="81"/>
      <c r="DV13" s="81"/>
      <c r="DW13" s="81"/>
      <c r="DX13" s="81"/>
      <c r="DY13" s="81"/>
      <c r="DZ13" s="81"/>
      <c r="EA13" s="81"/>
      <c r="EB13" s="81"/>
      <c r="EC13" s="81"/>
      <c r="ED13" s="81"/>
      <c r="EE13" s="81"/>
      <c r="EF13" s="81"/>
      <c r="EG13" s="81"/>
      <c r="EH13" s="81"/>
      <c r="EI13" s="81"/>
      <c r="EJ13" s="81"/>
      <c r="EK13" s="81"/>
      <c r="EL13" s="81"/>
      <c r="EM13" s="81"/>
      <c r="EN13" s="81"/>
      <c r="EO13" s="81"/>
      <c r="EP13" s="81"/>
      <c r="EQ13" s="81"/>
      <c r="ER13" s="81"/>
      <c r="ES13" s="81"/>
      <c r="ET13" s="81"/>
      <c r="EU13" s="81"/>
      <c r="EV13" s="81"/>
      <c r="EW13" s="81"/>
      <c r="EX13" s="81"/>
      <c r="EY13" s="81"/>
      <c r="EZ13" s="81"/>
      <c r="FA13" s="81"/>
      <c r="FB13" s="81"/>
      <c r="FC13" s="81"/>
      <c r="FD13" s="81"/>
      <c r="FE13" s="81"/>
      <c r="FF13" s="81"/>
      <c r="FG13" s="81"/>
      <c r="FH13" s="81"/>
      <c r="FI13" s="81"/>
      <c r="FJ13" s="81"/>
      <c r="FK13" s="81"/>
      <c r="FL13" s="81"/>
      <c r="FM13" s="81"/>
      <c r="FN13" s="81"/>
      <c r="FO13" s="81"/>
      <c r="FP13" s="81"/>
      <c r="FQ13" s="81"/>
      <c r="FR13" s="81"/>
      <c r="FS13" s="81"/>
      <c r="FT13" s="81"/>
      <c r="FU13" s="81"/>
      <c r="FV13" s="81"/>
      <c r="FW13" s="81"/>
      <c r="FX13" s="81"/>
      <c r="FY13" s="81"/>
      <c r="FZ13" s="81"/>
      <c r="GA13" s="81"/>
      <c r="GB13" s="81"/>
      <c r="GC13" s="81"/>
      <c r="GD13" s="81"/>
      <c r="GE13" s="81"/>
      <c r="GF13" s="81"/>
      <c r="GG13" s="81"/>
      <c r="GH13" s="81"/>
      <c r="GI13" s="81"/>
      <c r="GJ13" s="81"/>
      <c r="GK13" s="81"/>
      <c r="GL13" s="81"/>
      <c r="GM13" s="81"/>
      <c r="GN13" s="81"/>
      <c r="GO13" s="81"/>
      <c r="GP13" s="81"/>
      <c r="GQ13" s="81"/>
      <c r="GR13" s="81"/>
      <c r="GS13" s="81"/>
      <c r="GT13" s="81"/>
      <c r="GU13" s="81"/>
      <c r="GV13" s="81"/>
      <c r="GW13" s="81"/>
      <c r="GX13" s="81"/>
      <c r="GY13" s="81"/>
      <c r="GZ13" s="81"/>
      <c r="HA13" s="81"/>
      <c r="HB13" s="81"/>
      <c r="HC13" s="81"/>
      <c r="HD13" s="81"/>
      <c r="HE13" s="81"/>
      <c r="HF13" s="81"/>
      <c r="HG13" s="81"/>
      <c r="HH13" s="81"/>
      <c r="HI13" s="81"/>
      <c r="HJ13" s="81"/>
      <c r="HK13" s="81"/>
      <c r="HL13" s="81"/>
      <c r="HM13" s="81"/>
      <c r="HN13" s="81"/>
      <c r="HO13" s="81"/>
      <c r="HP13" s="81"/>
      <c r="HQ13" s="81"/>
      <c r="HR13" s="81"/>
      <c r="HS13" s="81"/>
      <c r="HT13" s="81"/>
      <c r="HU13" s="81"/>
      <c r="HV13" s="81"/>
      <c r="HW13" s="81"/>
      <c r="HX13" s="81"/>
      <c r="HY13" s="81"/>
      <c r="HZ13" s="81"/>
      <c r="IA13" s="81"/>
      <c r="IB13" s="81"/>
      <c r="IC13" s="81"/>
      <c r="ID13" s="81"/>
      <c r="IE13" s="81"/>
      <c r="IF13" s="81"/>
      <c r="IG13" s="81"/>
      <c r="IH13" s="81"/>
      <c r="II13" s="81"/>
      <c r="IJ13" s="81"/>
      <c r="IK13" s="81"/>
      <c r="IL13" s="81"/>
    </row>
    <row r="14" spans="1:246" ht="18" customHeight="1">
      <c r="A14" s="272"/>
      <c r="B14" s="169" t="s">
        <v>186</v>
      </c>
      <c r="C14" s="32" t="s">
        <v>195</v>
      </c>
      <c r="D14" s="15">
        <v>665.18</v>
      </c>
      <c r="E14" s="16" t="s">
        <v>439</v>
      </c>
      <c r="F14" s="17"/>
      <c r="G14" s="17"/>
      <c r="H14" s="17"/>
      <c r="I14" s="18">
        <v>0</v>
      </c>
      <c r="J14" s="74">
        <f t="shared" si="0"/>
        <v>0</v>
      </c>
      <c r="K14" s="190"/>
      <c r="L14" s="186"/>
      <c r="M14" s="191"/>
      <c r="N14" s="191"/>
      <c r="O14" s="190"/>
      <c r="P14" s="190"/>
    </row>
    <row r="15" spans="1:246" ht="18" customHeight="1">
      <c r="A15" s="272"/>
      <c r="B15" s="170" t="s">
        <v>189</v>
      </c>
      <c r="C15" s="39" t="s">
        <v>196</v>
      </c>
      <c r="D15" s="15">
        <v>709.8</v>
      </c>
      <c r="E15" s="20" t="s">
        <v>439</v>
      </c>
      <c r="F15" s="21"/>
      <c r="G15" s="21"/>
      <c r="H15" s="21"/>
      <c r="I15" s="22">
        <v>0</v>
      </c>
      <c r="J15" s="75">
        <f t="shared" si="0"/>
        <v>0</v>
      </c>
      <c r="K15" s="190"/>
      <c r="L15" s="186"/>
      <c r="M15" s="191"/>
      <c r="N15" s="191"/>
      <c r="O15" s="190"/>
      <c r="P15" s="190"/>
    </row>
    <row r="16" spans="1:246" ht="18" customHeight="1">
      <c r="A16" s="272"/>
      <c r="B16" s="169" t="s">
        <v>190</v>
      </c>
      <c r="C16" s="32" t="s">
        <v>197</v>
      </c>
      <c r="D16" s="15">
        <v>746.3</v>
      </c>
      <c r="E16" s="16" t="s">
        <v>439</v>
      </c>
      <c r="F16" s="17"/>
      <c r="G16" s="17"/>
      <c r="H16" s="17"/>
      <c r="I16" s="18">
        <v>0</v>
      </c>
      <c r="J16" s="74">
        <f t="shared" si="0"/>
        <v>0</v>
      </c>
      <c r="K16" s="190"/>
      <c r="L16" s="186"/>
      <c r="M16" s="191"/>
      <c r="N16" s="191"/>
      <c r="O16" s="190"/>
      <c r="P16" s="190"/>
    </row>
    <row r="17" spans="1:246" ht="18" customHeight="1">
      <c r="A17" s="272"/>
      <c r="B17" s="170" t="s">
        <v>191</v>
      </c>
      <c r="C17" s="39" t="s">
        <v>198</v>
      </c>
      <c r="D17" s="15">
        <v>843.65</v>
      </c>
      <c r="E17" s="20" t="s">
        <v>439</v>
      </c>
      <c r="F17" s="21"/>
      <c r="G17" s="21"/>
      <c r="H17" s="21"/>
      <c r="I17" s="22">
        <v>0</v>
      </c>
      <c r="J17" s="75">
        <f t="shared" si="0"/>
        <v>0</v>
      </c>
      <c r="K17" s="190"/>
      <c r="L17" s="186"/>
      <c r="M17" s="191"/>
      <c r="N17" s="191"/>
      <c r="O17" s="190"/>
      <c r="P17" s="190"/>
    </row>
    <row r="18" spans="1:246" ht="18" customHeight="1">
      <c r="A18" s="272"/>
      <c r="B18" s="169" t="s">
        <v>192</v>
      </c>
      <c r="C18" s="32" t="s">
        <v>199</v>
      </c>
      <c r="D18" s="15">
        <v>1011.3</v>
      </c>
      <c r="E18" s="16" t="s">
        <v>439</v>
      </c>
      <c r="F18" s="17"/>
      <c r="G18" s="17"/>
      <c r="H18" s="17"/>
      <c r="I18" s="18">
        <v>0</v>
      </c>
      <c r="J18" s="74">
        <f t="shared" si="0"/>
        <v>0</v>
      </c>
      <c r="K18" s="190"/>
      <c r="L18" s="186"/>
      <c r="M18" s="191"/>
      <c r="N18" s="191"/>
      <c r="O18" s="190"/>
      <c r="P18" s="190"/>
    </row>
    <row r="19" spans="1:246" s="183" customFormat="1" ht="21" customHeight="1">
      <c r="A19" s="272"/>
      <c r="B19" s="121" t="s">
        <v>212</v>
      </c>
      <c r="C19" s="117"/>
      <c r="D19" s="13"/>
      <c r="E19" s="136"/>
      <c r="F19" s="136"/>
      <c r="G19" s="136"/>
      <c r="H19" s="136"/>
      <c r="I19" s="139"/>
      <c r="J19" s="73"/>
      <c r="K19" s="187"/>
      <c r="L19" s="188"/>
      <c r="M19" s="188"/>
      <c r="N19" s="186"/>
      <c r="O19" s="189"/>
      <c r="P19" s="189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1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1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1"/>
      <c r="DH19" s="81"/>
      <c r="DI19" s="81"/>
      <c r="DJ19" s="81"/>
      <c r="DK19" s="81"/>
      <c r="DL19" s="81"/>
      <c r="DM19" s="81"/>
      <c r="DN19" s="81"/>
      <c r="DO19" s="81"/>
      <c r="DP19" s="81"/>
      <c r="DQ19" s="81"/>
      <c r="DR19" s="81"/>
      <c r="DS19" s="81"/>
      <c r="DT19" s="81"/>
      <c r="DU19" s="81"/>
      <c r="DV19" s="81"/>
      <c r="DW19" s="81"/>
      <c r="DX19" s="81"/>
      <c r="DY19" s="81"/>
      <c r="DZ19" s="81"/>
      <c r="EA19" s="81"/>
      <c r="EB19" s="81"/>
      <c r="EC19" s="81"/>
      <c r="ED19" s="81"/>
      <c r="EE19" s="81"/>
      <c r="EF19" s="81"/>
      <c r="EG19" s="81"/>
      <c r="EH19" s="81"/>
      <c r="EI19" s="81"/>
      <c r="EJ19" s="81"/>
      <c r="EK19" s="81"/>
      <c r="EL19" s="81"/>
      <c r="EM19" s="81"/>
      <c r="EN19" s="81"/>
      <c r="EO19" s="81"/>
      <c r="EP19" s="81"/>
      <c r="EQ19" s="81"/>
      <c r="ER19" s="81"/>
      <c r="ES19" s="81"/>
      <c r="ET19" s="81"/>
      <c r="EU19" s="81"/>
      <c r="EV19" s="81"/>
      <c r="EW19" s="81"/>
      <c r="EX19" s="81"/>
      <c r="EY19" s="81"/>
      <c r="EZ19" s="81"/>
      <c r="FA19" s="81"/>
      <c r="FB19" s="81"/>
      <c r="FC19" s="81"/>
      <c r="FD19" s="81"/>
      <c r="FE19" s="81"/>
      <c r="FF19" s="81"/>
      <c r="FG19" s="81"/>
      <c r="FH19" s="81"/>
      <c r="FI19" s="81"/>
      <c r="FJ19" s="81"/>
      <c r="FK19" s="81"/>
      <c r="FL19" s="81"/>
      <c r="FM19" s="81"/>
      <c r="FN19" s="81"/>
      <c r="FO19" s="81"/>
      <c r="FP19" s="81"/>
      <c r="FQ19" s="81"/>
      <c r="FR19" s="81"/>
      <c r="FS19" s="81"/>
      <c r="FT19" s="81"/>
      <c r="FU19" s="81"/>
      <c r="FV19" s="81"/>
      <c r="FW19" s="81"/>
      <c r="FX19" s="81"/>
      <c r="FY19" s="81"/>
      <c r="FZ19" s="81"/>
      <c r="GA19" s="81"/>
      <c r="GB19" s="81"/>
      <c r="GC19" s="81"/>
      <c r="GD19" s="81"/>
      <c r="GE19" s="81"/>
      <c r="GF19" s="81"/>
      <c r="GG19" s="81"/>
      <c r="GH19" s="81"/>
      <c r="GI19" s="81"/>
      <c r="GJ19" s="81"/>
      <c r="GK19" s="81"/>
      <c r="GL19" s="81"/>
      <c r="GM19" s="81"/>
      <c r="GN19" s="81"/>
      <c r="GO19" s="81"/>
      <c r="GP19" s="81"/>
      <c r="GQ19" s="81"/>
      <c r="GR19" s="81"/>
      <c r="GS19" s="81"/>
      <c r="GT19" s="81"/>
      <c r="GU19" s="81"/>
      <c r="GV19" s="81"/>
      <c r="GW19" s="81"/>
      <c r="GX19" s="81"/>
      <c r="GY19" s="81"/>
      <c r="GZ19" s="81"/>
      <c r="HA19" s="81"/>
      <c r="HB19" s="81"/>
      <c r="HC19" s="81"/>
      <c r="HD19" s="81"/>
      <c r="HE19" s="81"/>
      <c r="HF19" s="81"/>
      <c r="HG19" s="81"/>
      <c r="HH19" s="81"/>
      <c r="HI19" s="81"/>
      <c r="HJ19" s="81"/>
      <c r="HK19" s="81"/>
      <c r="HL19" s="81"/>
      <c r="HM19" s="81"/>
      <c r="HN19" s="81"/>
      <c r="HO19" s="81"/>
      <c r="HP19" s="81"/>
      <c r="HQ19" s="81"/>
      <c r="HR19" s="81"/>
      <c r="HS19" s="81"/>
      <c r="HT19" s="81"/>
      <c r="HU19" s="81"/>
      <c r="HV19" s="81"/>
      <c r="HW19" s="81"/>
      <c r="HX19" s="81"/>
      <c r="HY19" s="81"/>
      <c r="HZ19" s="81"/>
      <c r="IA19" s="81"/>
      <c r="IB19" s="81"/>
      <c r="IC19" s="81"/>
      <c r="ID19" s="81"/>
      <c r="IE19" s="81"/>
      <c r="IF19" s="81"/>
      <c r="IG19" s="81"/>
      <c r="IH19" s="81"/>
      <c r="II19" s="81"/>
      <c r="IJ19" s="81"/>
      <c r="IK19" s="81"/>
      <c r="IL19" s="81"/>
    </row>
    <row r="20" spans="1:246" ht="18" customHeight="1">
      <c r="A20" s="272"/>
      <c r="B20" s="170" t="s">
        <v>200</v>
      </c>
      <c r="C20" s="39" t="s">
        <v>205</v>
      </c>
      <c r="D20" s="15">
        <v>2003.82</v>
      </c>
      <c r="E20" s="20" t="s">
        <v>439</v>
      </c>
      <c r="F20" s="21"/>
      <c r="G20" s="21"/>
      <c r="H20" s="21"/>
      <c r="I20" s="22">
        <v>0</v>
      </c>
      <c r="J20" s="75">
        <f t="shared" ref="J20:J29" si="1">I20*D20</f>
        <v>0</v>
      </c>
      <c r="K20" s="190"/>
      <c r="L20" s="186"/>
      <c r="M20" s="191"/>
      <c r="N20" s="191"/>
      <c r="O20" s="190"/>
      <c r="P20" s="190"/>
    </row>
    <row r="21" spans="1:246" ht="18" customHeight="1">
      <c r="A21" s="272"/>
      <c r="B21" s="169" t="s">
        <v>201</v>
      </c>
      <c r="C21" s="32" t="s">
        <v>206</v>
      </c>
      <c r="D21" s="15">
        <v>2238.6</v>
      </c>
      <c r="E21" s="16" t="s">
        <v>439</v>
      </c>
      <c r="F21" s="17"/>
      <c r="G21" s="17"/>
      <c r="H21" s="17"/>
      <c r="I21" s="18">
        <v>0</v>
      </c>
      <c r="J21" s="74">
        <f t="shared" si="1"/>
        <v>0</v>
      </c>
      <c r="K21" s="190"/>
      <c r="L21" s="186"/>
      <c r="M21" s="191"/>
      <c r="N21" s="191"/>
      <c r="O21" s="190"/>
      <c r="P21" s="190"/>
    </row>
    <row r="22" spans="1:246" ht="18" customHeight="1">
      <c r="A22" s="272"/>
      <c r="B22" s="170" t="s">
        <v>202</v>
      </c>
      <c r="C22" s="39" t="s">
        <v>203</v>
      </c>
      <c r="D22" s="15">
        <v>152.88</v>
      </c>
      <c r="E22" s="20" t="s">
        <v>439</v>
      </c>
      <c r="F22" s="21"/>
      <c r="G22" s="21"/>
      <c r="H22" s="21"/>
      <c r="I22" s="22">
        <v>0</v>
      </c>
      <c r="J22" s="75">
        <f t="shared" si="1"/>
        <v>0</v>
      </c>
      <c r="K22" s="190"/>
      <c r="L22" s="186"/>
      <c r="M22" s="191"/>
      <c r="N22" s="191"/>
      <c r="O22" s="190"/>
      <c r="P22" s="190"/>
    </row>
    <row r="23" spans="1:246" s="183" customFormat="1" ht="21" customHeight="1">
      <c r="A23" s="272"/>
      <c r="B23" s="121" t="s">
        <v>213</v>
      </c>
      <c r="C23" s="117"/>
      <c r="D23" s="13"/>
      <c r="E23" s="136"/>
      <c r="F23" s="136"/>
      <c r="G23" s="136"/>
      <c r="H23" s="136"/>
      <c r="I23" s="139"/>
      <c r="J23" s="73"/>
      <c r="K23" s="187"/>
      <c r="L23" s="188"/>
      <c r="M23" s="188"/>
      <c r="N23" s="186"/>
      <c r="O23" s="189"/>
      <c r="P23" s="189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  <c r="DK23" s="81"/>
      <c r="DL23" s="81"/>
      <c r="DM23" s="81"/>
      <c r="DN23" s="81"/>
      <c r="DO23" s="81"/>
      <c r="DP23" s="81"/>
      <c r="DQ23" s="81"/>
      <c r="DR23" s="81"/>
      <c r="DS23" s="81"/>
      <c r="DT23" s="81"/>
      <c r="DU23" s="81"/>
      <c r="DV23" s="81"/>
      <c r="DW23" s="81"/>
      <c r="DX23" s="81"/>
      <c r="DY23" s="81"/>
      <c r="DZ23" s="81"/>
      <c r="EA23" s="81"/>
      <c r="EB23" s="81"/>
      <c r="EC23" s="81"/>
      <c r="ED23" s="81"/>
      <c r="EE23" s="81"/>
      <c r="EF23" s="81"/>
      <c r="EG23" s="81"/>
      <c r="EH23" s="81"/>
      <c r="EI23" s="81"/>
      <c r="EJ23" s="81"/>
      <c r="EK23" s="81"/>
      <c r="EL23" s="81"/>
      <c r="EM23" s="81"/>
      <c r="EN23" s="81"/>
      <c r="EO23" s="81"/>
      <c r="EP23" s="81"/>
      <c r="EQ23" s="81"/>
      <c r="ER23" s="81"/>
      <c r="ES23" s="81"/>
      <c r="ET23" s="81"/>
      <c r="EU23" s="81"/>
      <c r="EV23" s="81"/>
      <c r="EW23" s="81"/>
      <c r="EX23" s="81"/>
      <c r="EY23" s="81"/>
      <c r="EZ23" s="81"/>
      <c r="FA23" s="81"/>
      <c r="FB23" s="81"/>
      <c r="FC23" s="81"/>
      <c r="FD23" s="81"/>
      <c r="FE23" s="81"/>
      <c r="FF23" s="81"/>
      <c r="FG23" s="81"/>
      <c r="FH23" s="81"/>
      <c r="FI23" s="81"/>
      <c r="FJ23" s="81"/>
      <c r="FK23" s="81"/>
      <c r="FL23" s="81"/>
      <c r="FM23" s="81"/>
      <c r="FN23" s="81"/>
      <c r="FO23" s="81"/>
      <c r="FP23" s="81"/>
      <c r="FQ23" s="81"/>
      <c r="FR23" s="81"/>
      <c r="FS23" s="81"/>
      <c r="FT23" s="81"/>
      <c r="FU23" s="81"/>
      <c r="FV23" s="81"/>
      <c r="FW23" s="81"/>
      <c r="FX23" s="81"/>
      <c r="FY23" s="81"/>
      <c r="FZ23" s="81"/>
      <c r="GA23" s="81"/>
      <c r="GB23" s="81"/>
      <c r="GC23" s="81"/>
      <c r="GD23" s="81"/>
      <c r="GE23" s="81"/>
      <c r="GF23" s="81"/>
      <c r="GG23" s="81"/>
      <c r="GH23" s="81"/>
      <c r="GI23" s="81"/>
      <c r="GJ23" s="81"/>
      <c r="GK23" s="81"/>
      <c r="GL23" s="81"/>
      <c r="GM23" s="81"/>
      <c r="GN23" s="81"/>
      <c r="GO23" s="81"/>
      <c r="GP23" s="81"/>
      <c r="GQ23" s="81"/>
      <c r="GR23" s="81"/>
      <c r="GS23" s="81"/>
      <c r="GT23" s="81"/>
      <c r="GU23" s="81"/>
      <c r="GV23" s="81"/>
      <c r="GW23" s="81"/>
      <c r="GX23" s="81"/>
      <c r="GY23" s="81"/>
      <c r="GZ23" s="81"/>
      <c r="HA23" s="81"/>
      <c r="HB23" s="81"/>
      <c r="HC23" s="81"/>
      <c r="HD23" s="81"/>
      <c r="HE23" s="81"/>
      <c r="HF23" s="81"/>
      <c r="HG23" s="81"/>
      <c r="HH23" s="81"/>
      <c r="HI23" s="81"/>
      <c r="HJ23" s="81"/>
      <c r="HK23" s="81"/>
      <c r="HL23" s="81"/>
      <c r="HM23" s="81"/>
      <c r="HN23" s="81"/>
      <c r="HO23" s="81"/>
      <c r="HP23" s="81"/>
      <c r="HQ23" s="81"/>
      <c r="HR23" s="81"/>
      <c r="HS23" s="81"/>
      <c r="HT23" s="81"/>
      <c r="HU23" s="81"/>
      <c r="HV23" s="81"/>
      <c r="HW23" s="81"/>
      <c r="HX23" s="81"/>
      <c r="HY23" s="81"/>
      <c r="HZ23" s="81"/>
      <c r="IA23" s="81"/>
      <c r="IB23" s="81"/>
      <c r="IC23" s="81"/>
      <c r="ID23" s="81"/>
      <c r="IE23" s="81"/>
      <c r="IF23" s="81"/>
      <c r="IG23" s="81"/>
      <c r="IH23" s="81"/>
      <c r="II23" s="81"/>
      <c r="IJ23" s="81"/>
      <c r="IK23" s="81"/>
      <c r="IL23" s="81"/>
    </row>
    <row r="24" spans="1:246" ht="18" customHeight="1">
      <c r="A24" s="272"/>
      <c r="B24" s="170" t="s">
        <v>204</v>
      </c>
      <c r="C24" s="39" t="s">
        <v>207</v>
      </c>
      <c r="D24" s="15">
        <v>2380.56</v>
      </c>
      <c r="E24" s="20" t="s">
        <v>439</v>
      </c>
      <c r="F24" s="21"/>
      <c r="G24" s="21"/>
      <c r="H24" s="21"/>
      <c r="I24" s="22">
        <v>0</v>
      </c>
      <c r="J24" s="75">
        <f t="shared" si="1"/>
        <v>0</v>
      </c>
      <c r="K24" s="190"/>
      <c r="L24" s="186"/>
      <c r="M24" s="191"/>
      <c r="N24" s="191"/>
      <c r="O24" s="190"/>
      <c r="P24" s="190"/>
    </row>
    <row r="25" spans="1:246" ht="18" customHeight="1">
      <c r="A25" s="272"/>
      <c r="B25" s="169" t="s">
        <v>202</v>
      </c>
      <c r="C25" s="32" t="s">
        <v>203</v>
      </c>
      <c r="D25" s="15">
        <v>152.88</v>
      </c>
      <c r="E25" s="16" t="s">
        <v>439</v>
      </c>
      <c r="F25" s="23"/>
      <c r="G25" s="23"/>
      <c r="H25" s="23"/>
      <c r="I25" s="18">
        <v>0</v>
      </c>
      <c r="J25" s="74">
        <f t="shared" si="1"/>
        <v>0</v>
      </c>
      <c r="K25" s="190"/>
      <c r="L25" s="186"/>
      <c r="M25" s="191"/>
      <c r="N25" s="191"/>
      <c r="O25" s="190"/>
      <c r="P25" s="190"/>
    </row>
    <row r="26" spans="1:246" s="183" customFormat="1" ht="21" customHeight="1">
      <c r="A26" s="272"/>
      <c r="B26" s="121" t="s">
        <v>214</v>
      </c>
      <c r="C26" s="117"/>
      <c r="D26" s="13"/>
      <c r="E26" s="136"/>
      <c r="F26" s="136"/>
      <c r="G26" s="136"/>
      <c r="H26" s="136"/>
      <c r="I26" s="139"/>
      <c r="J26" s="73"/>
      <c r="K26" s="187"/>
      <c r="L26" s="188"/>
      <c r="M26" s="188"/>
      <c r="N26" s="186"/>
      <c r="O26" s="189"/>
      <c r="P26" s="189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  <c r="EQ26" s="81"/>
      <c r="ER26" s="81"/>
      <c r="ES26" s="81"/>
      <c r="ET26" s="81"/>
      <c r="EU26" s="81"/>
      <c r="EV26" s="81"/>
      <c r="EW26" s="81"/>
      <c r="EX26" s="81"/>
      <c r="EY26" s="81"/>
      <c r="EZ26" s="81"/>
      <c r="FA26" s="81"/>
      <c r="FB26" s="81"/>
      <c r="FC26" s="81"/>
      <c r="FD26" s="81"/>
      <c r="FE26" s="81"/>
      <c r="FF26" s="81"/>
      <c r="FG26" s="81"/>
      <c r="FH26" s="81"/>
      <c r="FI26" s="81"/>
      <c r="FJ26" s="81"/>
      <c r="FK26" s="81"/>
      <c r="FL26" s="81"/>
      <c r="FM26" s="81"/>
      <c r="FN26" s="81"/>
      <c r="FO26" s="81"/>
      <c r="FP26" s="81"/>
      <c r="FQ26" s="81"/>
      <c r="FR26" s="81"/>
      <c r="FS26" s="81"/>
      <c r="FT26" s="81"/>
      <c r="FU26" s="81"/>
      <c r="FV26" s="81"/>
      <c r="FW26" s="81"/>
      <c r="FX26" s="81"/>
      <c r="FY26" s="81"/>
      <c r="FZ26" s="81"/>
      <c r="GA26" s="81"/>
      <c r="GB26" s="81"/>
      <c r="GC26" s="81"/>
      <c r="GD26" s="81"/>
      <c r="GE26" s="81"/>
      <c r="GF26" s="81"/>
      <c r="GG26" s="81"/>
      <c r="GH26" s="81"/>
      <c r="GI26" s="81"/>
      <c r="GJ26" s="81"/>
      <c r="GK26" s="81"/>
      <c r="GL26" s="81"/>
      <c r="GM26" s="81"/>
      <c r="GN26" s="81"/>
      <c r="GO26" s="81"/>
      <c r="GP26" s="81"/>
      <c r="GQ26" s="81"/>
      <c r="GR26" s="81"/>
      <c r="GS26" s="81"/>
      <c r="GT26" s="81"/>
      <c r="GU26" s="81"/>
      <c r="GV26" s="81"/>
      <c r="GW26" s="81"/>
      <c r="GX26" s="81"/>
      <c r="GY26" s="81"/>
      <c r="GZ26" s="81"/>
      <c r="HA26" s="81"/>
      <c r="HB26" s="81"/>
      <c r="HC26" s="81"/>
      <c r="HD26" s="81"/>
      <c r="HE26" s="81"/>
      <c r="HF26" s="81"/>
      <c r="HG26" s="81"/>
      <c r="HH26" s="81"/>
      <c r="HI26" s="81"/>
      <c r="HJ26" s="81"/>
      <c r="HK26" s="81"/>
      <c r="HL26" s="81"/>
      <c r="HM26" s="81"/>
      <c r="HN26" s="81"/>
      <c r="HO26" s="81"/>
      <c r="HP26" s="81"/>
      <c r="HQ26" s="81"/>
      <c r="HR26" s="81"/>
      <c r="HS26" s="81"/>
      <c r="HT26" s="81"/>
      <c r="HU26" s="81"/>
      <c r="HV26" s="81"/>
      <c r="HW26" s="81"/>
      <c r="HX26" s="81"/>
      <c r="HY26" s="81"/>
      <c r="HZ26" s="81"/>
      <c r="IA26" s="81"/>
      <c r="IB26" s="81"/>
      <c r="IC26" s="81"/>
      <c r="ID26" s="81"/>
      <c r="IE26" s="81"/>
      <c r="IF26" s="81"/>
      <c r="IG26" s="81"/>
      <c r="IH26" s="81"/>
      <c r="II26" s="81"/>
      <c r="IJ26" s="81"/>
      <c r="IK26" s="81"/>
      <c r="IL26" s="81"/>
    </row>
    <row r="27" spans="1:246" ht="18" customHeight="1">
      <c r="A27" s="272"/>
      <c r="B27" s="169" t="s">
        <v>208</v>
      </c>
      <c r="C27" s="32" t="s">
        <v>216</v>
      </c>
      <c r="D27" s="15">
        <v>1125.75</v>
      </c>
      <c r="E27" s="16" t="s">
        <v>439</v>
      </c>
      <c r="F27" s="17"/>
      <c r="G27" s="17"/>
      <c r="H27" s="17"/>
      <c r="I27" s="18">
        <v>0</v>
      </c>
      <c r="J27" s="74">
        <f>I27*D27</f>
        <v>0</v>
      </c>
      <c r="K27" s="190"/>
      <c r="L27" s="186"/>
      <c r="M27" s="191"/>
      <c r="N27" s="191"/>
      <c r="O27" s="190"/>
      <c r="P27" s="190"/>
    </row>
    <row r="28" spans="1:246" ht="18" customHeight="1">
      <c r="A28" s="272"/>
      <c r="B28" s="170" t="s">
        <v>209</v>
      </c>
      <c r="C28" s="39" t="s">
        <v>215</v>
      </c>
      <c r="D28" s="15">
        <v>1517.93</v>
      </c>
      <c r="E28" s="20" t="s">
        <v>439</v>
      </c>
      <c r="F28" s="21"/>
      <c r="G28" s="21"/>
      <c r="H28" s="21"/>
      <c r="I28" s="22">
        <v>0</v>
      </c>
      <c r="J28" s="75">
        <f>I28*D28</f>
        <v>0</v>
      </c>
      <c r="K28" s="190"/>
      <c r="L28" s="186"/>
      <c r="M28" s="191"/>
      <c r="N28" s="191"/>
      <c r="O28" s="190"/>
      <c r="P28" s="190"/>
    </row>
    <row r="29" spans="1:246" ht="18" customHeight="1">
      <c r="A29" s="272"/>
      <c r="B29" s="169" t="s">
        <v>217</v>
      </c>
      <c r="C29" s="32" t="s">
        <v>384</v>
      </c>
      <c r="D29" s="15">
        <v>322.14</v>
      </c>
      <c r="E29" s="16" t="s">
        <v>439</v>
      </c>
      <c r="F29" s="17"/>
      <c r="G29" s="17"/>
      <c r="H29" s="17"/>
      <c r="I29" s="18">
        <v>0</v>
      </c>
      <c r="J29" s="74">
        <f t="shared" si="1"/>
        <v>0</v>
      </c>
      <c r="K29" s="190"/>
      <c r="L29" s="186"/>
      <c r="M29" s="191"/>
      <c r="N29" s="191"/>
      <c r="O29" s="190"/>
      <c r="P29" s="190"/>
    </row>
    <row r="30" spans="1:246" s="183" customFormat="1" ht="21" customHeight="1">
      <c r="A30" s="141"/>
      <c r="B30" s="121" t="s">
        <v>389</v>
      </c>
      <c r="C30" s="117"/>
      <c r="D30" s="13"/>
      <c r="E30" s="136"/>
      <c r="F30" s="136"/>
      <c r="G30" s="136"/>
      <c r="H30" s="136"/>
      <c r="I30" s="139"/>
      <c r="J30" s="73"/>
      <c r="K30" s="187"/>
      <c r="L30" s="188"/>
      <c r="M30" s="188"/>
      <c r="N30" s="186"/>
      <c r="O30" s="189"/>
      <c r="P30" s="189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  <c r="DK30" s="81"/>
      <c r="DL30" s="81"/>
      <c r="DM30" s="81"/>
      <c r="DN30" s="81"/>
      <c r="DO30" s="81"/>
      <c r="DP30" s="81"/>
      <c r="DQ30" s="81"/>
      <c r="DR30" s="81"/>
      <c r="DS30" s="81"/>
      <c r="DT30" s="81"/>
      <c r="DU30" s="81"/>
      <c r="DV30" s="81"/>
      <c r="DW30" s="81"/>
      <c r="DX30" s="81"/>
      <c r="DY30" s="81"/>
      <c r="DZ30" s="81"/>
      <c r="EA30" s="81"/>
      <c r="EB30" s="81"/>
      <c r="EC30" s="81"/>
      <c r="ED30" s="81"/>
      <c r="EE30" s="81"/>
      <c r="EF30" s="81"/>
      <c r="EG30" s="81"/>
      <c r="EH30" s="81"/>
      <c r="EI30" s="81"/>
      <c r="EJ30" s="81"/>
      <c r="EK30" s="81"/>
      <c r="EL30" s="81"/>
      <c r="EM30" s="81"/>
      <c r="EN30" s="81"/>
      <c r="EO30" s="81"/>
      <c r="EP30" s="81"/>
      <c r="EQ30" s="81"/>
      <c r="ER30" s="81"/>
      <c r="ES30" s="81"/>
      <c r="ET30" s="81"/>
      <c r="EU30" s="81"/>
      <c r="EV30" s="81"/>
      <c r="EW30" s="81"/>
      <c r="EX30" s="81"/>
      <c r="EY30" s="81"/>
      <c r="EZ30" s="81"/>
      <c r="FA30" s="81"/>
      <c r="FB30" s="81"/>
      <c r="FC30" s="81"/>
      <c r="FD30" s="81"/>
      <c r="FE30" s="81"/>
      <c r="FF30" s="81"/>
      <c r="FG30" s="81"/>
      <c r="FH30" s="81"/>
      <c r="FI30" s="81"/>
      <c r="FJ30" s="81"/>
      <c r="FK30" s="81"/>
      <c r="FL30" s="81"/>
      <c r="FM30" s="81"/>
      <c r="FN30" s="81"/>
      <c r="FO30" s="81"/>
      <c r="FP30" s="81"/>
      <c r="FQ30" s="81"/>
      <c r="FR30" s="81"/>
      <c r="FS30" s="81"/>
      <c r="FT30" s="81"/>
      <c r="FU30" s="81"/>
      <c r="FV30" s="81"/>
      <c r="FW30" s="81"/>
      <c r="FX30" s="81"/>
      <c r="FY30" s="81"/>
      <c r="FZ30" s="81"/>
      <c r="GA30" s="81"/>
      <c r="GB30" s="81"/>
      <c r="GC30" s="81"/>
      <c r="GD30" s="81"/>
      <c r="GE30" s="81"/>
      <c r="GF30" s="81"/>
      <c r="GG30" s="81"/>
      <c r="GH30" s="81"/>
      <c r="GI30" s="81"/>
      <c r="GJ30" s="81"/>
      <c r="GK30" s="81"/>
      <c r="GL30" s="81"/>
      <c r="GM30" s="81"/>
      <c r="GN30" s="81"/>
      <c r="GO30" s="81"/>
      <c r="GP30" s="81"/>
      <c r="GQ30" s="81"/>
      <c r="GR30" s="81"/>
      <c r="GS30" s="81"/>
      <c r="GT30" s="81"/>
      <c r="GU30" s="81"/>
      <c r="GV30" s="81"/>
      <c r="GW30" s="81"/>
      <c r="GX30" s="81"/>
      <c r="GY30" s="81"/>
      <c r="GZ30" s="81"/>
      <c r="HA30" s="81"/>
      <c r="HB30" s="81"/>
      <c r="HC30" s="81"/>
      <c r="HD30" s="81"/>
      <c r="HE30" s="81"/>
      <c r="HF30" s="81"/>
      <c r="HG30" s="81"/>
      <c r="HH30" s="81"/>
      <c r="HI30" s="81"/>
      <c r="HJ30" s="81"/>
      <c r="HK30" s="81"/>
      <c r="HL30" s="81"/>
      <c r="HM30" s="81"/>
      <c r="HN30" s="81"/>
      <c r="HO30" s="81"/>
      <c r="HP30" s="81"/>
      <c r="HQ30" s="81"/>
      <c r="HR30" s="81"/>
      <c r="HS30" s="81"/>
      <c r="HT30" s="81"/>
      <c r="HU30" s="81"/>
      <c r="HV30" s="81"/>
      <c r="HW30" s="81"/>
      <c r="HX30" s="81"/>
      <c r="HY30" s="81"/>
      <c r="HZ30" s="81"/>
      <c r="IA30" s="81"/>
      <c r="IB30" s="81"/>
      <c r="IC30" s="81"/>
      <c r="ID30" s="81"/>
      <c r="IE30" s="81"/>
      <c r="IF30" s="81"/>
      <c r="IG30" s="81"/>
      <c r="IH30" s="81"/>
      <c r="II30" s="81"/>
      <c r="IJ30" s="81"/>
      <c r="IK30" s="81"/>
      <c r="IL30" s="81"/>
    </row>
    <row r="31" spans="1:246" ht="18" customHeight="1">
      <c r="A31" s="275" t="s">
        <v>749</v>
      </c>
      <c r="B31" s="169" t="s">
        <v>385</v>
      </c>
      <c r="C31" s="32" t="s">
        <v>386</v>
      </c>
      <c r="D31" s="15">
        <v>198.1</v>
      </c>
      <c r="E31" s="16" t="s">
        <v>439</v>
      </c>
      <c r="F31" s="17"/>
      <c r="G31" s="17"/>
      <c r="H31" s="17"/>
      <c r="I31" s="18">
        <v>0</v>
      </c>
      <c r="J31" s="74">
        <f>I31*D31</f>
        <v>0</v>
      </c>
      <c r="K31" s="190"/>
      <c r="L31" s="186"/>
      <c r="M31" s="191"/>
      <c r="N31" s="191"/>
      <c r="O31" s="190"/>
      <c r="P31" s="190"/>
    </row>
    <row r="32" spans="1:246" ht="18" customHeight="1">
      <c r="A32" s="275"/>
      <c r="B32" s="170" t="s">
        <v>387</v>
      </c>
      <c r="C32" s="39" t="s">
        <v>388</v>
      </c>
      <c r="D32" s="15">
        <v>198.1</v>
      </c>
      <c r="E32" s="20" t="s">
        <v>439</v>
      </c>
      <c r="F32" s="21"/>
      <c r="G32" s="21"/>
      <c r="H32" s="21"/>
      <c r="I32" s="22">
        <v>0</v>
      </c>
      <c r="J32" s="75">
        <f>I32*D32</f>
        <v>0</v>
      </c>
      <c r="K32" s="190"/>
      <c r="L32" s="186"/>
      <c r="M32" s="191"/>
      <c r="N32" s="191"/>
      <c r="O32" s="190"/>
      <c r="P32" s="190"/>
    </row>
    <row r="33" spans="1:246" s="183" customFormat="1" ht="21" customHeight="1">
      <c r="A33" s="141"/>
      <c r="B33" s="121" t="s">
        <v>525</v>
      </c>
      <c r="C33" s="117"/>
      <c r="D33" s="27"/>
      <c r="E33" s="136"/>
      <c r="F33" s="136"/>
      <c r="G33" s="136"/>
      <c r="H33" s="136"/>
      <c r="I33" s="139"/>
      <c r="J33" s="73"/>
      <c r="K33" s="81"/>
      <c r="L33" s="188"/>
      <c r="M33" s="188"/>
      <c r="N33" s="186"/>
      <c r="O33" s="186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  <c r="ER33" s="81"/>
      <c r="ES33" s="81"/>
      <c r="ET33" s="81"/>
      <c r="EU33" s="81"/>
      <c r="EV33" s="81"/>
      <c r="EW33" s="81"/>
      <c r="EX33" s="81"/>
      <c r="EY33" s="81"/>
      <c r="EZ33" s="81"/>
      <c r="FA33" s="81"/>
      <c r="FB33" s="81"/>
      <c r="FC33" s="81"/>
      <c r="FD33" s="81"/>
      <c r="FE33" s="81"/>
      <c r="FF33" s="81"/>
      <c r="FG33" s="81"/>
      <c r="FH33" s="81"/>
      <c r="FI33" s="81"/>
      <c r="FJ33" s="81"/>
      <c r="FK33" s="81"/>
      <c r="FL33" s="81"/>
      <c r="FM33" s="81"/>
      <c r="FN33" s="81"/>
      <c r="FO33" s="81"/>
      <c r="FP33" s="81"/>
      <c r="FQ33" s="81"/>
      <c r="FR33" s="81"/>
      <c r="FS33" s="81"/>
      <c r="FT33" s="81"/>
      <c r="FU33" s="81"/>
      <c r="FV33" s="81"/>
      <c r="FW33" s="81"/>
      <c r="FX33" s="81"/>
      <c r="FY33" s="81"/>
      <c r="FZ33" s="81"/>
      <c r="GA33" s="81"/>
      <c r="GB33" s="81"/>
      <c r="GC33" s="81"/>
      <c r="GD33" s="81"/>
      <c r="GE33" s="81"/>
      <c r="GF33" s="81"/>
      <c r="GG33" s="81"/>
      <c r="GH33" s="81"/>
      <c r="GI33" s="81"/>
      <c r="GJ33" s="81"/>
      <c r="GK33" s="81"/>
      <c r="GL33" s="81"/>
      <c r="GM33" s="81"/>
      <c r="GN33" s="81"/>
      <c r="GO33" s="81"/>
      <c r="GP33" s="81"/>
      <c r="GQ33" s="81"/>
      <c r="GR33" s="81"/>
      <c r="GS33" s="81"/>
      <c r="GT33" s="81"/>
      <c r="GU33" s="81"/>
      <c r="GV33" s="81"/>
      <c r="GW33" s="81"/>
      <c r="GX33" s="81"/>
      <c r="GY33" s="81"/>
      <c r="GZ33" s="81"/>
      <c r="HA33" s="81"/>
      <c r="HB33" s="81"/>
      <c r="HC33" s="81"/>
      <c r="HD33" s="81"/>
      <c r="HE33" s="81"/>
      <c r="HF33" s="81"/>
      <c r="HG33" s="81"/>
      <c r="HH33" s="81"/>
      <c r="HI33" s="81"/>
      <c r="HJ33" s="81"/>
      <c r="HK33" s="81"/>
      <c r="HL33" s="81"/>
      <c r="HM33" s="81"/>
      <c r="HN33" s="81"/>
      <c r="HO33" s="81"/>
      <c r="HP33" s="81"/>
      <c r="HQ33" s="81"/>
      <c r="HR33" s="81"/>
      <c r="HS33" s="81"/>
      <c r="HT33" s="81"/>
      <c r="HU33" s="81"/>
      <c r="HV33" s="81"/>
      <c r="HW33" s="81"/>
      <c r="HX33" s="81"/>
      <c r="HY33" s="81"/>
      <c r="HZ33" s="81"/>
      <c r="IA33" s="81"/>
      <c r="IB33" s="81"/>
      <c r="IC33" s="81"/>
      <c r="ID33" s="81"/>
      <c r="IE33" s="81"/>
      <c r="IF33" s="81"/>
      <c r="IG33" s="81"/>
      <c r="IH33" s="81"/>
      <c r="II33" s="81"/>
      <c r="IJ33" s="81"/>
      <c r="IK33" s="81"/>
      <c r="IL33" s="81"/>
    </row>
    <row r="34" spans="1:246" ht="18" customHeight="1">
      <c r="A34" s="276" t="s">
        <v>750</v>
      </c>
      <c r="B34" s="172" t="s">
        <v>717</v>
      </c>
      <c r="C34" s="39" t="s">
        <v>702</v>
      </c>
      <c r="D34" s="15">
        <v>1216.8</v>
      </c>
      <c r="E34" s="37" t="s">
        <v>439</v>
      </c>
      <c r="F34" s="38">
        <v>2</v>
      </c>
      <c r="G34" s="38">
        <v>0</v>
      </c>
      <c r="H34" s="38">
        <v>1</v>
      </c>
      <c r="I34" s="22">
        <v>0</v>
      </c>
      <c r="J34" s="75">
        <f t="shared" ref="J34:J48" si="2">I34*D34</f>
        <v>0</v>
      </c>
      <c r="K34" s="192"/>
      <c r="L34" s="186">
        <f>I34*F34</f>
        <v>0</v>
      </c>
      <c r="M34" s="191">
        <f>G34*I34</f>
        <v>0</v>
      </c>
      <c r="N34" s="191">
        <f>H34*I34</f>
        <v>0</v>
      </c>
      <c r="O34" s="191"/>
    </row>
    <row r="35" spans="1:246" ht="18" customHeight="1">
      <c r="A35" s="276"/>
      <c r="B35" s="169" t="s">
        <v>718</v>
      </c>
      <c r="C35" s="32" t="s">
        <v>703</v>
      </c>
      <c r="D35" s="15">
        <v>1778.4</v>
      </c>
      <c r="E35" s="16" t="s">
        <v>439</v>
      </c>
      <c r="F35" s="17">
        <v>4</v>
      </c>
      <c r="G35" s="17">
        <v>0</v>
      </c>
      <c r="H35" s="17">
        <v>2</v>
      </c>
      <c r="I35" s="18">
        <v>0</v>
      </c>
      <c r="J35" s="74">
        <f t="shared" si="2"/>
        <v>0</v>
      </c>
      <c r="K35" s="192"/>
      <c r="L35" s="186">
        <f t="shared" ref="L35:L64" si="3">I35*F35</f>
        <v>0</v>
      </c>
      <c r="M35" s="191">
        <f t="shared" ref="M35:M64" si="4">G35*I35</f>
        <v>0</v>
      </c>
      <c r="N35" s="191">
        <f t="shared" ref="N35:N64" si="5">H35*I35</f>
        <v>0</v>
      </c>
      <c r="O35" s="191"/>
    </row>
    <row r="36" spans="1:246" ht="18" customHeight="1">
      <c r="A36" s="276"/>
      <c r="B36" s="172" t="s">
        <v>719</v>
      </c>
      <c r="C36" s="39" t="s">
        <v>704</v>
      </c>
      <c r="D36" s="15">
        <v>2340</v>
      </c>
      <c r="E36" s="37" t="s">
        <v>439</v>
      </c>
      <c r="F36" s="38">
        <v>6</v>
      </c>
      <c r="G36" s="38">
        <v>0</v>
      </c>
      <c r="H36" s="38">
        <v>3</v>
      </c>
      <c r="I36" s="22">
        <v>0</v>
      </c>
      <c r="J36" s="75">
        <f t="shared" si="2"/>
        <v>0</v>
      </c>
      <c r="K36" s="192"/>
      <c r="L36" s="186">
        <f t="shared" si="3"/>
        <v>0</v>
      </c>
      <c r="M36" s="191">
        <f t="shared" si="4"/>
        <v>0</v>
      </c>
      <c r="N36" s="191">
        <f t="shared" si="5"/>
        <v>0</v>
      </c>
      <c r="O36" s="191"/>
    </row>
    <row r="37" spans="1:246" ht="18" customHeight="1">
      <c r="A37" s="276"/>
      <c r="B37" s="169" t="s">
        <v>720</v>
      </c>
      <c r="C37" s="32" t="s">
        <v>705</v>
      </c>
      <c r="D37" s="15">
        <v>1362.4</v>
      </c>
      <c r="E37" s="16" t="s">
        <v>439</v>
      </c>
      <c r="F37" s="17">
        <v>2</v>
      </c>
      <c r="G37" s="17">
        <v>1</v>
      </c>
      <c r="H37" s="17">
        <v>0</v>
      </c>
      <c r="I37" s="18">
        <v>0</v>
      </c>
      <c r="J37" s="74">
        <f t="shared" si="2"/>
        <v>0</v>
      </c>
      <c r="K37" s="192"/>
      <c r="L37" s="186">
        <f t="shared" si="3"/>
        <v>0</v>
      </c>
      <c r="M37" s="191">
        <f t="shared" si="4"/>
        <v>0</v>
      </c>
      <c r="N37" s="191">
        <f t="shared" si="5"/>
        <v>0</v>
      </c>
      <c r="O37" s="191"/>
    </row>
    <row r="38" spans="1:246" ht="18" customHeight="1">
      <c r="A38" s="276"/>
      <c r="B38" s="172" t="s">
        <v>721</v>
      </c>
      <c r="C38" s="39" t="s">
        <v>706</v>
      </c>
      <c r="D38" s="15">
        <v>1924</v>
      </c>
      <c r="E38" s="37" t="s">
        <v>439</v>
      </c>
      <c r="F38" s="38">
        <v>4</v>
      </c>
      <c r="G38" s="38">
        <v>1</v>
      </c>
      <c r="H38" s="38">
        <v>1</v>
      </c>
      <c r="I38" s="22">
        <v>0</v>
      </c>
      <c r="J38" s="75">
        <f t="shared" si="2"/>
        <v>0</v>
      </c>
      <c r="K38" s="192"/>
      <c r="L38" s="186">
        <f t="shared" si="3"/>
        <v>0</v>
      </c>
      <c r="M38" s="191">
        <f t="shared" si="4"/>
        <v>0</v>
      </c>
      <c r="N38" s="191">
        <f t="shared" si="5"/>
        <v>0</v>
      </c>
      <c r="O38" s="191"/>
    </row>
    <row r="39" spans="1:246" ht="18" customHeight="1">
      <c r="A39" s="276"/>
      <c r="B39" s="169" t="s">
        <v>722</v>
      </c>
      <c r="C39" s="32" t="s">
        <v>707</v>
      </c>
      <c r="D39" s="15">
        <v>2485.6</v>
      </c>
      <c r="E39" s="16" t="s">
        <v>439</v>
      </c>
      <c r="F39" s="17">
        <v>6</v>
      </c>
      <c r="G39" s="17">
        <v>1</v>
      </c>
      <c r="H39" s="17">
        <v>2</v>
      </c>
      <c r="I39" s="18">
        <v>0</v>
      </c>
      <c r="J39" s="74">
        <f t="shared" si="2"/>
        <v>0</v>
      </c>
      <c r="K39" s="192"/>
      <c r="L39" s="186">
        <f t="shared" si="3"/>
        <v>0</v>
      </c>
      <c r="M39" s="191">
        <f t="shared" si="4"/>
        <v>0</v>
      </c>
      <c r="N39" s="191">
        <f t="shared" si="5"/>
        <v>0</v>
      </c>
      <c r="O39" s="191"/>
    </row>
    <row r="40" spans="1:246" ht="18" customHeight="1">
      <c r="A40" s="276"/>
      <c r="B40" s="172" t="s">
        <v>723</v>
      </c>
      <c r="C40" s="39" t="s">
        <v>708</v>
      </c>
      <c r="D40" s="15">
        <v>1216.8</v>
      </c>
      <c r="E40" s="37" t="s">
        <v>439</v>
      </c>
      <c r="F40" s="38">
        <v>2</v>
      </c>
      <c r="G40" s="38">
        <v>0</v>
      </c>
      <c r="H40" s="38">
        <v>1</v>
      </c>
      <c r="I40" s="22">
        <v>0</v>
      </c>
      <c r="J40" s="75">
        <f t="shared" si="2"/>
        <v>0</v>
      </c>
      <c r="K40" s="192"/>
      <c r="L40" s="186">
        <f t="shared" si="3"/>
        <v>0</v>
      </c>
      <c r="M40" s="191">
        <f t="shared" si="4"/>
        <v>0</v>
      </c>
      <c r="N40" s="191">
        <f t="shared" si="5"/>
        <v>0</v>
      </c>
      <c r="O40" s="191"/>
    </row>
    <row r="41" spans="1:246" ht="18" customHeight="1">
      <c r="A41" s="276"/>
      <c r="B41" s="169" t="s">
        <v>724</v>
      </c>
      <c r="C41" s="32" t="s">
        <v>709</v>
      </c>
      <c r="D41" s="15">
        <v>1924</v>
      </c>
      <c r="E41" s="16" t="s">
        <v>439</v>
      </c>
      <c r="F41" s="17">
        <v>4</v>
      </c>
      <c r="G41" s="17">
        <v>1</v>
      </c>
      <c r="H41" s="17">
        <v>1</v>
      </c>
      <c r="I41" s="18">
        <v>0</v>
      </c>
      <c r="J41" s="74">
        <f t="shared" si="2"/>
        <v>0</v>
      </c>
      <c r="K41" s="192"/>
      <c r="L41" s="186">
        <f t="shared" si="3"/>
        <v>0</v>
      </c>
      <c r="M41" s="191">
        <f t="shared" si="4"/>
        <v>0</v>
      </c>
      <c r="N41" s="191">
        <f t="shared" si="5"/>
        <v>0</v>
      </c>
      <c r="O41" s="191"/>
    </row>
    <row r="42" spans="1:246" ht="18" customHeight="1">
      <c r="A42" s="276"/>
      <c r="B42" s="172" t="s">
        <v>725</v>
      </c>
      <c r="C42" s="39" t="s">
        <v>710</v>
      </c>
      <c r="D42" s="15">
        <v>2069.6</v>
      </c>
      <c r="E42" s="37" t="s">
        <v>439</v>
      </c>
      <c r="F42" s="38">
        <v>4</v>
      </c>
      <c r="G42" s="38">
        <v>2</v>
      </c>
      <c r="H42" s="38">
        <v>0</v>
      </c>
      <c r="I42" s="22">
        <v>0</v>
      </c>
      <c r="J42" s="75">
        <f t="shared" si="2"/>
        <v>0</v>
      </c>
      <c r="K42" s="192"/>
      <c r="L42" s="186">
        <f t="shared" si="3"/>
        <v>0</v>
      </c>
      <c r="M42" s="191">
        <f t="shared" si="4"/>
        <v>0</v>
      </c>
      <c r="N42" s="191">
        <f t="shared" si="5"/>
        <v>0</v>
      </c>
      <c r="O42" s="191"/>
    </row>
    <row r="43" spans="1:246" ht="18" customHeight="1">
      <c r="A43" s="276"/>
      <c r="B43" s="169" t="s">
        <v>726</v>
      </c>
      <c r="C43" s="32" t="s">
        <v>711</v>
      </c>
      <c r="D43" s="15">
        <v>2631.2</v>
      </c>
      <c r="E43" s="16" t="s">
        <v>439</v>
      </c>
      <c r="F43" s="17">
        <v>6</v>
      </c>
      <c r="G43" s="17">
        <v>2</v>
      </c>
      <c r="H43" s="17">
        <v>1</v>
      </c>
      <c r="I43" s="18">
        <v>0</v>
      </c>
      <c r="J43" s="74">
        <f t="shared" si="2"/>
        <v>0</v>
      </c>
      <c r="K43" s="192"/>
      <c r="L43" s="186">
        <f t="shared" si="3"/>
        <v>0</v>
      </c>
      <c r="M43" s="191">
        <f t="shared" si="4"/>
        <v>0</v>
      </c>
      <c r="N43" s="191">
        <f t="shared" si="5"/>
        <v>0</v>
      </c>
      <c r="O43" s="191"/>
    </row>
    <row r="44" spans="1:246" ht="18" customHeight="1">
      <c r="A44" s="276"/>
      <c r="B44" s="172" t="s">
        <v>727</v>
      </c>
      <c r="C44" s="39" t="s">
        <v>712</v>
      </c>
      <c r="D44" s="15">
        <v>1778.4</v>
      </c>
      <c r="E44" s="37" t="s">
        <v>439</v>
      </c>
      <c r="F44" s="38">
        <v>4</v>
      </c>
      <c r="G44" s="38">
        <v>0</v>
      </c>
      <c r="H44" s="38">
        <v>2</v>
      </c>
      <c r="I44" s="22">
        <v>0</v>
      </c>
      <c r="J44" s="75">
        <f t="shared" si="2"/>
        <v>0</v>
      </c>
      <c r="K44" s="192"/>
      <c r="L44" s="186">
        <f t="shared" si="3"/>
        <v>0</v>
      </c>
      <c r="M44" s="191">
        <f t="shared" si="4"/>
        <v>0</v>
      </c>
      <c r="N44" s="191">
        <f t="shared" si="5"/>
        <v>0</v>
      </c>
      <c r="O44" s="191"/>
    </row>
    <row r="45" spans="1:246" ht="18" customHeight="1">
      <c r="A45" s="276"/>
      <c r="B45" s="169" t="s">
        <v>728</v>
      </c>
      <c r="C45" s="32" t="s">
        <v>713</v>
      </c>
      <c r="D45" s="15">
        <v>2485.6</v>
      </c>
      <c r="E45" s="16" t="s">
        <v>439</v>
      </c>
      <c r="F45" s="17">
        <v>6</v>
      </c>
      <c r="G45" s="17">
        <v>1</v>
      </c>
      <c r="H45" s="17">
        <v>2</v>
      </c>
      <c r="I45" s="18">
        <v>0</v>
      </c>
      <c r="J45" s="74">
        <f t="shared" si="2"/>
        <v>0</v>
      </c>
      <c r="K45" s="192"/>
      <c r="L45" s="186">
        <f t="shared" si="3"/>
        <v>0</v>
      </c>
      <c r="M45" s="191">
        <f t="shared" si="4"/>
        <v>0</v>
      </c>
      <c r="N45" s="191">
        <f t="shared" si="5"/>
        <v>0</v>
      </c>
      <c r="O45" s="191"/>
    </row>
    <row r="46" spans="1:246" ht="18" customHeight="1">
      <c r="A46" s="276"/>
      <c r="B46" s="172" t="s">
        <v>729</v>
      </c>
      <c r="C46" s="39" t="s">
        <v>714</v>
      </c>
      <c r="D46" s="15">
        <v>2631.2</v>
      </c>
      <c r="E46" s="37" t="s">
        <v>439</v>
      </c>
      <c r="F46" s="38">
        <v>6</v>
      </c>
      <c r="G46" s="38">
        <v>2</v>
      </c>
      <c r="H46" s="38">
        <v>1</v>
      </c>
      <c r="I46" s="22">
        <v>0</v>
      </c>
      <c r="J46" s="75">
        <f t="shared" si="2"/>
        <v>0</v>
      </c>
      <c r="K46" s="192"/>
      <c r="L46" s="186">
        <f t="shared" si="3"/>
        <v>0</v>
      </c>
      <c r="M46" s="191">
        <f t="shared" si="4"/>
        <v>0</v>
      </c>
      <c r="N46" s="191">
        <f t="shared" si="5"/>
        <v>0</v>
      </c>
      <c r="O46" s="191"/>
    </row>
    <row r="47" spans="1:246" ht="18" customHeight="1">
      <c r="A47" s="276"/>
      <c r="B47" s="169" t="s">
        <v>730</v>
      </c>
      <c r="C47" s="32" t="s">
        <v>715</v>
      </c>
      <c r="D47" s="15">
        <v>2776.8</v>
      </c>
      <c r="E47" s="16" t="s">
        <v>439</v>
      </c>
      <c r="F47" s="17">
        <v>6</v>
      </c>
      <c r="G47" s="17">
        <v>3</v>
      </c>
      <c r="H47" s="17">
        <v>0</v>
      </c>
      <c r="I47" s="18">
        <v>0</v>
      </c>
      <c r="J47" s="74">
        <f t="shared" si="2"/>
        <v>0</v>
      </c>
      <c r="K47" s="192"/>
      <c r="L47" s="186">
        <f t="shared" si="3"/>
        <v>0</v>
      </c>
      <c r="M47" s="191">
        <f t="shared" si="4"/>
        <v>0</v>
      </c>
      <c r="N47" s="191">
        <f t="shared" si="5"/>
        <v>0</v>
      </c>
      <c r="O47" s="191"/>
    </row>
    <row r="48" spans="1:246" ht="18" customHeight="1">
      <c r="A48" s="276"/>
      <c r="B48" s="172" t="s">
        <v>731</v>
      </c>
      <c r="C48" s="39" t="s">
        <v>716</v>
      </c>
      <c r="D48" s="15">
        <v>2340</v>
      </c>
      <c r="E48" s="37" t="s">
        <v>439</v>
      </c>
      <c r="F48" s="38">
        <v>6</v>
      </c>
      <c r="G48" s="38">
        <v>0</v>
      </c>
      <c r="H48" s="38">
        <v>3</v>
      </c>
      <c r="I48" s="22">
        <v>0</v>
      </c>
      <c r="J48" s="75">
        <f t="shared" si="2"/>
        <v>0</v>
      </c>
      <c r="K48" s="192"/>
      <c r="L48" s="186">
        <f t="shared" si="3"/>
        <v>0</v>
      </c>
      <c r="M48" s="191">
        <f t="shared" si="4"/>
        <v>0</v>
      </c>
      <c r="N48" s="191">
        <f t="shared" si="5"/>
        <v>0</v>
      </c>
      <c r="O48" s="191"/>
    </row>
    <row r="49" spans="1:246" s="183" customFormat="1" ht="21" customHeight="1">
      <c r="A49" s="276"/>
      <c r="B49" s="121" t="s">
        <v>25</v>
      </c>
      <c r="C49" s="117"/>
      <c r="D49" s="27"/>
      <c r="E49" s="136"/>
      <c r="F49" s="136"/>
      <c r="G49" s="136"/>
      <c r="H49" s="136"/>
      <c r="I49" s="139"/>
      <c r="J49" s="73"/>
      <c r="K49" s="81"/>
      <c r="L49" s="186">
        <f t="shared" si="3"/>
        <v>0</v>
      </c>
      <c r="M49" s="191">
        <f t="shared" si="4"/>
        <v>0</v>
      </c>
      <c r="N49" s="191">
        <f t="shared" si="5"/>
        <v>0</v>
      </c>
      <c r="O49" s="186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  <c r="DK49" s="81"/>
      <c r="DL49" s="81"/>
      <c r="DM49" s="81"/>
      <c r="DN49" s="81"/>
      <c r="DO49" s="81"/>
      <c r="DP49" s="81"/>
      <c r="DQ49" s="81"/>
      <c r="DR49" s="81"/>
      <c r="DS49" s="81"/>
      <c r="DT49" s="81"/>
      <c r="DU49" s="81"/>
      <c r="DV49" s="81"/>
      <c r="DW49" s="81"/>
      <c r="DX49" s="81"/>
      <c r="DY49" s="81"/>
      <c r="DZ49" s="81"/>
      <c r="EA49" s="81"/>
      <c r="EB49" s="81"/>
      <c r="EC49" s="81"/>
      <c r="ED49" s="81"/>
      <c r="EE49" s="81"/>
      <c r="EF49" s="81"/>
      <c r="EG49" s="81"/>
      <c r="EH49" s="81"/>
      <c r="EI49" s="81"/>
      <c r="EJ49" s="81"/>
      <c r="EK49" s="81"/>
      <c r="EL49" s="81"/>
      <c r="EM49" s="81"/>
      <c r="EN49" s="81"/>
      <c r="EO49" s="81"/>
      <c r="EP49" s="81"/>
      <c r="EQ49" s="81"/>
      <c r="ER49" s="81"/>
      <c r="ES49" s="81"/>
      <c r="ET49" s="81"/>
      <c r="EU49" s="81"/>
      <c r="EV49" s="81"/>
      <c r="EW49" s="81"/>
      <c r="EX49" s="81"/>
      <c r="EY49" s="81"/>
      <c r="EZ49" s="81"/>
      <c r="FA49" s="81"/>
      <c r="FB49" s="81"/>
      <c r="FC49" s="81"/>
      <c r="FD49" s="81"/>
      <c r="FE49" s="81"/>
      <c r="FF49" s="81"/>
      <c r="FG49" s="81"/>
      <c r="FH49" s="81"/>
      <c r="FI49" s="81"/>
      <c r="FJ49" s="81"/>
      <c r="FK49" s="81"/>
      <c r="FL49" s="81"/>
      <c r="FM49" s="81"/>
      <c r="FN49" s="81"/>
      <c r="FO49" s="81"/>
      <c r="FP49" s="81"/>
      <c r="FQ49" s="81"/>
      <c r="FR49" s="81"/>
      <c r="FS49" s="81"/>
      <c r="FT49" s="81"/>
      <c r="FU49" s="81"/>
      <c r="FV49" s="81"/>
      <c r="FW49" s="81"/>
      <c r="FX49" s="81"/>
      <c r="FY49" s="81"/>
      <c r="FZ49" s="81"/>
      <c r="GA49" s="81"/>
      <c r="GB49" s="81"/>
      <c r="GC49" s="81"/>
      <c r="GD49" s="81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</row>
    <row r="50" spans="1:246" ht="18" customHeight="1">
      <c r="A50" s="276"/>
      <c r="B50" s="172" t="s">
        <v>732</v>
      </c>
      <c r="C50" s="39" t="s">
        <v>702</v>
      </c>
      <c r="D50" s="15">
        <v>1227.2</v>
      </c>
      <c r="E50" s="37" t="s">
        <v>439</v>
      </c>
      <c r="F50" s="38">
        <v>2</v>
      </c>
      <c r="G50" s="38">
        <v>0</v>
      </c>
      <c r="H50" s="38">
        <v>1</v>
      </c>
      <c r="I50" s="22">
        <v>0</v>
      </c>
      <c r="J50" s="75">
        <f t="shared" ref="J50:J64" si="6">I50*D50</f>
        <v>0</v>
      </c>
      <c r="K50" s="192"/>
      <c r="L50" s="186">
        <f t="shared" si="3"/>
        <v>0</v>
      </c>
      <c r="M50" s="191">
        <f t="shared" si="4"/>
        <v>0</v>
      </c>
      <c r="N50" s="191">
        <f t="shared" si="5"/>
        <v>0</v>
      </c>
      <c r="O50" s="191"/>
    </row>
    <row r="51" spans="1:246" ht="18" customHeight="1">
      <c r="A51" s="276"/>
      <c r="B51" s="169" t="s">
        <v>733</v>
      </c>
      <c r="C51" s="32" t="s">
        <v>703</v>
      </c>
      <c r="D51" s="15">
        <v>1799.2</v>
      </c>
      <c r="E51" s="16" t="s">
        <v>439</v>
      </c>
      <c r="F51" s="17">
        <v>4</v>
      </c>
      <c r="G51" s="17">
        <v>0</v>
      </c>
      <c r="H51" s="17">
        <v>2</v>
      </c>
      <c r="I51" s="18">
        <v>0</v>
      </c>
      <c r="J51" s="74">
        <f t="shared" si="6"/>
        <v>0</v>
      </c>
      <c r="K51" s="192"/>
      <c r="L51" s="186">
        <f t="shared" si="3"/>
        <v>0</v>
      </c>
      <c r="M51" s="191">
        <f t="shared" si="4"/>
        <v>0</v>
      </c>
      <c r="N51" s="191">
        <f t="shared" si="5"/>
        <v>0</v>
      </c>
      <c r="O51" s="191"/>
    </row>
    <row r="52" spans="1:246" ht="18" customHeight="1">
      <c r="A52" s="276"/>
      <c r="B52" s="172" t="s">
        <v>734</v>
      </c>
      <c r="C52" s="39" t="s">
        <v>704</v>
      </c>
      <c r="D52" s="15">
        <v>2371.1999999999998</v>
      </c>
      <c r="E52" s="37" t="s">
        <v>439</v>
      </c>
      <c r="F52" s="38">
        <v>6</v>
      </c>
      <c r="G52" s="38">
        <v>0</v>
      </c>
      <c r="H52" s="38">
        <v>3</v>
      </c>
      <c r="I52" s="22">
        <v>0</v>
      </c>
      <c r="J52" s="75">
        <f t="shared" si="6"/>
        <v>0</v>
      </c>
      <c r="K52" s="192"/>
      <c r="L52" s="186">
        <f t="shared" si="3"/>
        <v>0</v>
      </c>
      <c r="M52" s="191">
        <f t="shared" si="4"/>
        <v>0</v>
      </c>
      <c r="N52" s="191">
        <f t="shared" si="5"/>
        <v>0</v>
      </c>
      <c r="O52" s="191"/>
    </row>
    <row r="53" spans="1:246" ht="18" customHeight="1">
      <c r="A53" s="276"/>
      <c r="B53" s="169" t="s">
        <v>735</v>
      </c>
      <c r="C53" s="32" t="s">
        <v>705</v>
      </c>
      <c r="D53" s="15">
        <v>1383.2</v>
      </c>
      <c r="E53" s="16" t="s">
        <v>439</v>
      </c>
      <c r="F53" s="17">
        <v>2</v>
      </c>
      <c r="G53" s="17">
        <v>1</v>
      </c>
      <c r="H53" s="17">
        <v>0</v>
      </c>
      <c r="I53" s="18">
        <v>0</v>
      </c>
      <c r="J53" s="74">
        <f t="shared" si="6"/>
        <v>0</v>
      </c>
      <c r="K53" s="192"/>
      <c r="L53" s="186">
        <f t="shared" si="3"/>
        <v>0</v>
      </c>
      <c r="M53" s="191">
        <f t="shared" si="4"/>
        <v>0</v>
      </c>
      <c r="N53" s="191">
        <f t="shared" si="5"/>
        <v>0</v>
      </c>
      <c r="O53" s="191"/>
    </row>
    <row r="54" spans="1:246" ht="18" customHeight="1">
      <c r="A54" s="276"/>
      <c r="B54" s="172" t="s">
        <v>736</v>
      </c>
      <c r="C54" s="39" t="s">
        <v>706</v>
      </c>
      <c r="D54" s="15">
        <v>1955.2</v>
      </c>
      <c r="E54" s="37" t="s">
        <v>439</v>
      </c>
      <c r="F54" s="38">
        <v>4</v>
      </c>
      <c r="G54" s="38">
        <v>1</v>
      </c>
      <c r="H54" s="38">
        <v>1</v>
      </c>
      <c r="I54" s="22">
        <v>0</v>
      </c>
      <c r="J54" s="75">
        <f t="shared" si="6"/>
        <v>0</v>
      </c>
      <c r="K54" s="192"/>
      <c r="L54" s="186">
        <f t="shared" si="3"/>
        <v>0</v>
      </c>
      <c r="M54" s="191">
        <f t="shared" si="4"/>
        <v>0</v>
      </c>
      <c r="N54" s="191">
        <f t="shared" si="5"/>
        <v>0</v>
      </c>
      <c r="O54" s="191"/>
    </row>
    <row r="55" spans="1:246" ht="18" customHeight="1">
      <c r="A55" s="276"/>
      <c r="B55" s="169" t="s">
        <v>737</v>
      </c>
      <c r="C55" s="32" t="s">
        <v>707</v>
      </c>
      <c r="D55" s="15">
        <v>2527.1999999999998</v>
      </c>
      <c r="E55" s="16" t="s">
        <v>439</v>
      </c>
      <c r="F55" s="17">
        <v>6</v>
      </c>
      <c r="G55" s="17">
        <v>1</v>
      </c>
      <c r="H55" s="17">
        <v>2</v>
      </c>
      <c r="I55" s="18">
        <v>0</v>
      </c>
      <c r="J55" s="74">
        <f t="shared" si="6"/>
        <v>0</v>
      </c>
      <c r="K55" s="192"/>
      <c r="L55" s="186">
        <f t="shared" si="3"/>
        <v>0</v>
      </c>
      <c r="M55" s="191">
        <f t="shared" si="4"/>
        <v>0</v>
      </c>
      <c r="N55" s="191">
        <f t="shared" si="5"/>
        <v>0</v>
      </c>
      <c r="O55" s="191"/>
    </row>
    <row r="56" spans="1:246" ht="18" customHeight="1">
      <c r="A56" s="276"/>
      <c r="B56" s="172" t="s">
        <v>738</v>
      </c>
      <c r="C56" s="39" t="s">
        <v>708</v>
      </c>
      <c r="D56" s="15">
        <v>1227.2</v>
      </c>
      <c r="E56" s="37" t="s">
        <v>439</v>
      </c>
      <c r="F56" s="38">
        <v>2</v>
      </c>
      <c r="G56" s="38">
        <v>0</v>
      </c>
      <c r="H56" s="38">
        <v>1</v>
      </c>
      <c r="I56" s="22">
        <v>0</v>
      </c>
      <c r="J56" s="75">
        <f t="shared" si="6"/>
        <v>0</v>
      </c>
      <c r="K56" s="192"/>
      <c r="L56" s="186">
        <f t="shared" si="3"/>
        <v>0</v>
      </c>
      <c r="M56" s="191">
        <f t="shared" si="4"/>
        <v>0</v>
      </c>
      <c r="N56" s="191">
        <f t="shared" si="5"/>
        <v>0</v>
      </c>
      <c r="O56" s="191"/>
    </row>
    <row r="57" spans="1:246" ht="18" customHeight="1">
      <c r="A57" s="276"/>
      <c r="B57" s="169" t="s">
        <v>739</v>
      </c>
      <c r="C57" s="32" t="s">
        <v>709</v>
      </c>
      <c r="D57" s="15">
        <v>1955.2</v>
      </c>
      <c r="E57" s="16" t="s">
        <v>439</v>
      </c>
      <c r="F57" s="17">
        <v>4</v>
      </c>
      <c r="G57" s="17">
        <v>1</v>
      </c>
      <c r="H57" s="17">
        <v>1</v>
      </c>
      <c r="I57" s="18">
        <v>0</v>
      </c>
      <c r="J57" s="74">
        <f t="shared" si="6"/>
        <v>0</v>
      </c>
      <c r="K57" s="192"/>
      <c r="L57" s="186">
        <f t="shared" si="3"/>
        <v>0</v>
      </c>
      <c r="M57" s="191">
        <f t="shared" si="4"/>
        <v>0</v>
      </c>
      <c r="N57" s="191">
        <f t="shared" si="5"/>
        <v>0</v>
      </c>
      <c r="O57" s="191"/>
    </row>
    <row r="58" spans="1:246" ht="18" customHeight="1">
      <c r="A58" s="276"/>
      <c r="B58" s="172" t="s">
        <v>740</v>
      </c>
      <c r="C58" s="39" t="s">
        <v>710</v>
      </c>
      <c r="D58" s="15">
        <v>2111.1999999999998</v>
      </c>
      <c r="E58" s="37" t="s">
        <v>439</v>
      </c>
      <c r="F58" s="38">
        <v>4</v>
      </c>
      <c r="G58" s="38">
        <v>2</v>
      </c>
      <c r="H58" s="38">
        <v>0</v>
      </c>
      <c r="I58" s="22">
        <v>0</v>
      </c>
      <c r="J58" s="75">
        <f t="shared" si="6"/>
        <v>0</v>
      </c>
      <c r="K58" s="192"/>
      <c r="L58" s="186">
        <f t="shared" si="3"/>
        <v>0</v>
      </c>
      <c r="M58" s="191">
        <f t="shared" si="4"/>
        <v>0</v>
      </c>
      <c r="N58" s="191">
        <f t="shared" si="5"/>
        <v>0</v>
      </c>
      <c r="O58" s="191"/>
    </row>
    <row r="59" spans="1:246" ht="18" customHeight="1">
      <c r="A59" s="276"/>
      <c r="B59" s="169" t="s">
        <v>741</v>
      </c>
      <c r="C59" s="32" t="s">
        <v>711</v>
      </c>
      <c r="D59" s="15">
        <v>2683.2</v>
      </c>
      <c r="E59" s="16" t="s">
        <v>439</v>
      </c>
      <c r="F59" s="17">
        <v>6</v>
      </c>
      <c r="G59" s="17">
        <v>2</v>
      </c>
      <c r="H59" s="17">
        <v>1</v>
      </c>
      <c r="I59" s="18">
        <v>0</v>
      </c>
      <c r="J59" s="74">
        <f t="shared" si="6"/>
        <v>0</v>
      </c>
      <c r="K59" s="192"/>
      <c r="L59" s="186">
        <f t="shared" si="3"/>
        <v>0</v>
      </c>
      <c r="M59" s="191">
        <f t="shared" si="4"/>
        <v>0</v>
      </c>
      <c r="N59" s="191">
        <f t="shared" si="5"/>
        <v>0</v>
      </c>
      <c r="O59" s="191"/>
    </row>
    <row r="60" spans="1:246" ht="18" customHeight="1">
      <c r="A60" s="276"/>
      <c r="B60" s="172" t="s">
        <v>742</v>
      </c>
      <c r="C60" s="39" t="s">
        <v>712</v>
      </c>
      <c r="D60" s="15">
        <v>1799.2</v>
      </c>
      <c r="E60" s="37" t="s">
        <v>439</v>
      </c>
      <c r="F60" s="38">
        <v>4</v>
      </c>
      <c r="G60" s="38">
        <v>0</v>
      </c>
      <c r="H60" s="38">
        <v>2</v>
      </c>
      <c r="I60" s="22">
        <v>0</v>
      </c>
      <c r="J60" s="75">
        <f t="shared" si="6"/>
        <v>0</v>
      </c>
      <c r="K60" s="192"/>
      <c r="L60" s="186">
        <f t="shared" si="3"/>
        <v>0</v>
      </c>
      <c r="M60" s="191">
        <f t="shared" si="4"/>
        <v>0</v>
      </c>
      <c r="N60" s="191">
        <f t="shared" si="5"/>
        <v>0</v>
      </c>
      <c r="O60" s="191"/>
    </row>
    <row r="61" spans="1:246" ht="18" customHeight="1">
      <c r="A61" s="276"/>
      <c r="B61" s="169" t="s">
        <v>743</v>
      </c>
      <c r="C61" s="32" t="s">
        <v>713</v>
      </c>
      <c r="D61" s="15">
        <v>2527.1999999999998</v>
      </c>
      <c r="E61" s="16" t="s">
        <v>439</v>
      </c>
      <c r="F61" s="17">
        <v>6</v>
      </c>
      <c r="G61" s="17">
        <v>1</v>
      </c>
      <c r="H61" s="17">
        <v>2</v>
      </c>
      <c r="I61" s="18">
        <v>0</v>
      </c>
      <c r="J61" s="74">
        <f t="shared" si="6"/>
        <v>0</v>
      </c>
      <c r="K61" s="192"/>
      <c r="L61" s="186">
        <f t="shared" si="3"/>
        <v>0</v>
      </c>
      <c r="M61" s="191">
        <f t="shared" si="4"/>
        <v>0</v>
      </c>
      <c r="N61" s="191">
        <f t="shared" si="5"/>
        <v>0</v>
      </c>
      <c r="O61" s="191"/>
    </row>
    <row r="62" spans="1:246" ht="18" customHeight="1">
      <c r="A62" s="276"/>
      <c r="B62" s="172" t="s">
        <v>744</v>
      </c>
      <c r="C62" s="39" t="s">
        <v>714</v>
      </c>
      <c r="D62" s="15">
        <v>2683.2</v>
      </c>
      <c r="E62" s="37" t="s">
        <v>439</v>
      </c>
      <c r="F62" s="38">
        <v>6</v>
      </c>
      <c r="G62" s="38">
        <v>2</v>
      </c>
      <c r="H62" s="38">
        <v>1</v>
      </c>
      <c r="I62" s="22">
        <v>0</v>
      </c>
      <c r="J62" s="75">
        <f t="shared" si="6"/>
        <v>0</v>
      </c>
      <c r="K62" s="192"/>
      <c r="L62" s="186">
        <f t="shared" si="3"/>
        <v>0</v>
      </c>
      <c r="M62" s="191">
        <f t="shared" si="4"/>
        <v>0</v>
      </c>
      <c r="N62" s="191">
        <f t="shared" si="5"/>
        <v>0</v>
      </c>
      <c r="O62" s="191"/>
    </row>
    <row r="63" spans="1:246" ht="18" customHeight="1">
      <c r="A63" s="276"/>
      <c r="B63" s="169" t="s">
        <v>745</v>
      </c>
      <c r="C63" s="32" t="s">
        <v>715</v>
      </c>
      <c r="D63" s="15">
        <v>2839.2</v>
      </c>
      <c r="E63" s="16" t="s">
        <v>439</v>
      </c>
      <c r="F63" s="17">
        <v>6</v>
      </c>
      <c r="G63" s="17">
        <v>3</v>
      </c>
      <c r="H63" s="17">
        <v>0</v>
      </c>
      <c r="I63" s="18">
        <v>0</v>
      </c>
      <c r="J63" s="74">
        <f t="shared" si="6"/>
        <v>0</v>
      </c>
      <c r="K63" s="192"/>
      <c r="L63" s="186">
        <f t="shared" si="3"/>
        <v>0</v>
      </c>
      <c r="M63" s="191">
        <f t="shared" si="4"/>
        <v>0</v>
      </c>
      <c r="N63" s="191">
        <f t="shared" si="5"/>
        <v>0</v>
      </c>
      <c r="O63" s="191"/>
    </row>
    <row r="64" spans="1:246" ht="18" customHeight="1">
      <c r="A64" s="276"/>
      <c r="B64" s="172" t="s">
        <v>746</v>
      </c>
      <c r="C64" s="39" t="s">
        <v>716</v>
      </c>
      <c r="D64" s="15">
        <v>2371.1999999999998</v>
      </c>
      <c r="E64" s="37" t="s">
        <v>439</v>
      </c>
      <c r="F64" s="38">
        <v>6</v>
      </c>
      <c r="G64" s="38">
        <v>0</v>
      </c>
      <c r="H64" s="38">
        <v>3</v>
      </c>
      <c r="I64" s="22">
        <v>0</v>
      </c>
      <c r="J64" s="75">
        <f t="shared" si="6"/>
        <v>0</v>
      </c>
      <c r="K64" s="192"/>
      <c r="L64" s="186">
        <f t="shared" si="3"/>
        <v>0</v>
      </c>
      <c r="M64" s="191">
        <f t="shared" si="4"/>
        <v>0</v>
      </c>
      <c r="N64" s="191">
        <f t="shared" si="5"/>
        <v>0</v>
      </c>
      <c r="O64" s="191"/>
    </row>
    <row r="65" spans="1:246" s="183" customFormat="1" ht="21" customHeight="1">
      <c r="A65" s="142"/>
      <c r="B65" s="121" t="s">
        <v>142</v>
      </c>
      <c r="C65" s="117"/>
      <c r="D65" s="27"/>
      <c r="E65" s="136"/>
      <c r="F65" s="136"/>
      <c r="G65" s="136"/>
      <c r="H65" s="136"/>
      <c r="I65" s="139"/>
      <c r="J65" s="73"/>
      <c r="K65" s="187"/>
      <c r="L65" s="191">
        <f>SUM(L16:L64)</f>
        <v>0</v>
      </c>
      <c r="M65" s="191">
        <f>SUM(M16:M64)</f>
        <v>0</v>
      </c>
      <c r="N65" s="191">
        <f>SUM(N16:N64)</f>
        <v>0</v>
      </c>
      <c r="O65" s="189"/>
      <c r="P65" s="189"/>
      <c r="Q65" s="187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1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1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1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1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1"/>
      <c r="DH65" s="81"/>
      <c r="DI65" s="81"/>
      <c r="DJ65" s="81"/>
      <c r="DK65" s="81"/>
      <c r="DL65" s="81"/>
      <c r="DM65" s="81"/>
      <c r="DN65" s="81"/>
      <c r="DO65" s="81"/>
      <c r="DP65" s="81"/>
      <c r="DQ65" s="81"/>
      <c r="DR65" s="81"/>
      <c r="DS65" s="81"/>
      <c r="DT65" s="81"/>
      <c r="DU65" s="81"/>
      <c r="DV65" s="81"/>
      <c r="DW65" s="81"/>
      <c r="DX65" s="81"/>
      <c r="DY65" s="81"/>
      <c r="DZ65" s="81"/>
      <c r="EA65" s="81"/>
      <c r="EB65" s="81"/>
      <c r="EC65" s="81"/>
      <c r="ED65" s="81"/>
      <c r="EE65" s="81"/>
      <c r="EF65" s="81"/>
      <c r="EG65" s="81"/>
      <c r="EH65" s="81"/>
      <c r="EI65" s="81"/>
      <c r="EJ65" s="81"/>
      <c r="EK65" s="81"/>
      <c r="EL65" s="81"/>
      <c r="EM65" s="81"/>
      <c r="EN65" s="81"/>
      <c r="EO65" s="81"/>
      <c r="EP65" s="81"/>
      <c r="EQ65" s="81"/>
      <c r="ER65" s="81"/>
      <c r="ES65" s="81"/>
      <c r="ET65" s="81"/>
      <c r="EU65" s="81"/>
      <c r="EV65" s="81"/>
      <c r="EW65" s="81"/>
      <c r="EX65" s="81"/>
      <c r="EY65" s="81"/>
      <c r="EZ65" s="81"/>
      <c r="FA65" s="81"/>
      <c r="FB65" s="81"/>
      <c r="FC65" s="81"/>
      <c r="FD65" s="81"/>
      <c r="FE65" s="81"/>
      <c r="FF65" s="81"/>
      <c r="FG65" s="81"/>
      <c r="FH65" s="81"/>
      <c r="FI65" s="81"/>
      <c r="FJ65" s="81"/>
      <c r="FK65" s="81"/>
      <c r="FL65" s="81"/>
      <c r="FM65" s="81"/>
      <c r="FN65" s="81"/>
      <c r="FO65" s="81"/>
      <c r="FP65" s="81"/>
      <c r="FQ65" s="81"/>
      <c r="FR65" s="81"/>
      <c r="FS65" s="81"/>
      <c r="FT65" s="81"/>
      <c r="FU65" s="81"/>
      <c r="FV65" s="81"/>
      <c r="FW65" s="81"/>
      <c r="FX65" s="81"/>
      <c r="FY65" s="81"/>
      <c r="FZ65" s="81"/>
      <c r="GA65" s="81"/>
      <c r="GB65" s="81"/>
      <c r="GC65" s="81"/>
      <c r="GD65" s="81"/>
      <c r="GE65" s="81"/>
      <c r="GF65" s="81"/>
      <c r="GG65" s="81"/>
      <c r="GH65" s="81"/>
      <c r="GI65" s="81"/>
      <c r="GJ65" s="81"/>
      <c r="GK65" s="81"/>
      <c r="GL65" s="81"/>
      <c r="GM65" s="81"/>
      <c r="GN65" s="81"/>
      <c r="GO65" s="81"/>
      <c r="GP65" s="81"/>
      <c r="GQ65" s="81"/>
      <c r="GR65" s="81"/>
      <c r="GS65" s="81"/>
      <c r="GT65" s="81"/>
      <c r="GU65" s="81"/>
      <c r="GV65" s="81"/>
      <c r="GW65" s="81"/>
      <c r="GX65" s="81"/>
      <c r="GY65" s="81"/>
      <c r="GZ65" s="81"/>
      <c r="HA65" s="81"/>
      <c r="HB65" s="81"/>
      <c r="HC65" s="81"/>
      <c r="HD65" s="81"/>
      <c r="HE65" s="81"/>
      <c r="HF65" s="81"/>
      <c r="HG65" s="81"/>
      <c r="HH65" s="81"/>
      <c r="HI65" s="81"/>
      <c r="HJ65" s="81"/>
      <c r="HK65" s="81"/>
      <c r="HL65" s="81"/>
      <c r="HM65" s="81"/>
      <c r="HN65" s="81"/>
      <c r="HO65" s="81"/>
      <c r="HP65" s="81"/>
      <c r="HQ65" s="81"/>
      <c r="HR65" s="81"/>
      <c r="HS65" s="81"/>
      <c r="HT65" s="81"/>
      <c r="HU65" s="81"/>
      <c r="HV65" s="81"/>
      <c r="HW65" s="81"/>
      <c r="HX65" s="81"/>
      <c r="HY65" s="81"/>
      <c r="HZ65" s="81"/>
      <c r="IA65" s="81"/>
      <c r="IB65" s="81"/>
      <c r="IC65" s="81"/>
      <c r="ID65" s="81"/>
      <c r="IE65" s="81"/>
      <c r="IF65" s="81"/>
      <c r="IG65" s="81"/>
      <c r="IH65" s="81"/>
      <c r="II65" s="81"/>
      <c r="IJ65" s="81"/>
      <c r="IK65" s="81"/>
      <c r="IL65" s="81"/>
    </row>
    <row r="66" spans="1:246" s="184" customFormat="1" ht="18" customHeight="1">
      <c r="A66" s="273" t="s">
        <v>751</v>
      </c>
      <c r="B66" s="170" t="s">
        <v>49</v>
      </c>
      <c r="C66" s="30" t="s">
        <v>139</v>
      </c>
      <c r="D66" s="15">
        <v>23.25</v>
      </c>
      <c r="E66" s="20" t="s">
        <v>138</v>
      </c>
      <c r="F66" s="20"/>
      <c r="G66" s="20"/>
      <c r="H66" s="20"/>
      <c r="I66" s="31">
        <v>0</v>
      </c>
      <c r="J66" s="75">
        <f>I66*D66</f>
        <v>0</v>
      </c>
      <c r="K66" s="189"/>
      <c r="L66" s="186"/>
      <c r="M66" s="186"/>
      <c r="N66" s="186"/>
      <c r="O66" s="189"/>
      <c r="P66" s="189"/>
      <c r="Q66" s="189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  <c r="BM66" s="83"/>
      <c r="BN66" s="83"/>
      <c r="BO66" s="83"/>
      <c r="BP66" s="83"/>
      <c r="BQ66" s="83"/>
      <c r="BR66" s="83"/>
      <c r="BS66" s="83"/>
      <c r="BT66" s="83"/>
      <c r="BU66" s="83"/>
      <c r="BV66" s="83"/>
      <c r="BW66" s="83"/>
      <c r="BX66" s="83"/>
      <c r="BY66" s="83"/>
      <c r="BZ66" s="83"/>
      <c r="CA66" s="83"/>
      <c r="CB66" s="83"/>
      <c r="CC66" s="83"/>
      <c r="CD66" s="83"/>
      <c r="CE66" s="83"/>
      <c r="CF66" s="83"/>
      <c r="CG66" s="83"/>
      <c r="CH66" s="83"/>
      <c r="CI66" s="83"/>
      <c r="CJ66" s="83"/>
      <c r="CK66" s="83"/>
      <c r="CL66" s="83"/>
      <c r="CM66" s="83"/>
      <c r="CN66" s="83"/>
      <c r="CO66" s="83"/>
      <c r="CP66" s="83"/>
      <c r="CQ66" s="83"/>
      <c r="CR66" s="83"/>
      <c r="CS66" s="83"/>
      <c r="CT66" s="83"/>
      <c r="CU66" s="83"/>
      <c r="CV66" s="83"/>
      <c r="CW66" s="83"/>
      <c r="CX66" s="83"/>
      <c r="CY66" s="83"/>
      <c r="CZ66" s="83"/>
      <c r="DA66" s="83"/>
      <c r="DB66" s="83"/>
      <c r="DC66" s="83"/>
      <c r="DD66" s="83"/>
      <c r="DE66" s="83"/>
      <c r="DF66" s="83"/>
      <c r="DG66" s="83"/>
      <c r="DH66" s="83"/>
      <c r="DI66" s="83"/>
      <c r="DJ66" s="83"/>
      <c r="DK66" s="83"/>
      <c r="DL66" s="83"/>
      <c r="DM66" s="83"/>
      <c r="DN66" s="83"/>
      <c r="DO66" s="83"/>
      <c r="DP66" s="83"/>
      <c r="DQ66" s="83"/>
      <c r="DR66" s="83"/>
      <c r="DS66" s="83"/>
      <c r="DT66" s="83"/>
      <c r="DU66" s="83"/>
      <c r="DV66" s="83"/>
      <c r="DW66" s="83"/>
      <c r="DX66" s="83"/>
      <c r="DY66" s="83"/>
      <c r="DZ66" s="83"/>
      <c r="EA66" s="83"/>
      <c r="EB66" s="83"/>
      <c r="EC66" s="83"/>
      <c r="ED66" s="83"/>
      <c r="EE66" s="83"/>
      <c r="EF66" s="83"/>
      <c r="EG66" s="83"/>
      <c r="EH66" s="83"/>
      <c r="EI66" s="83"/>
      <c r="EJ66" s="83"/>
      <c r="EK66" s="83"/>
      <c r="EL66" s="83"/>
      <c r="EM66" s="83"/>
      <c r="EN66" s="83"/>
      <c r="EO66" s="83"/>
      <c r="EP66" s="83"/>
      <c r="EQ66" s="83"/>
      <c r="ER66" s="83"/>
      <c r="ES66" s="83"/>
      <c r="ET66" s="83"/>
      <c r="EU66" s="83"/>
      <c r="EV66" s="83"/>
      <c r="EW66" s="83"/>
      <c r="EX66" s="83"/>
      <c r="EY66" s="83"/>
      <c r="EZ66" s="83"/>
      <c r="FA66" s="83"/>
      <c r="FB66" s="83"/>
      <c r="FC66" s="83"/>
      <c r="FD66" s="83"/>
      <c r="FE66" s="83"/>
      <c r="FF66" s="83"/>
      <c r="FG66" s="83"/>
      <c r="FH66" s="83"/>
      <c r="FI66" s="83"/>
      <c r="FJ66" s="83"/>
      <c r="FK66" s="83"/>
      <c r="FL66" s="83"/>
      <c r="FM66" s="83"/>
      <c r="FN66" s="83"/>
      <c r="FO66" s="83"/>
      <c r="FP66" s="83"/>
      <c r="FQ66" s="83"/>
      <c r="FR66" s="83"/>
      <c r="FS66" s="83"/>
      <c r="FT66" s="83"/>
      <c r="FU66" s="83"/>
      <c r="FV66" s="83"/>
      <c r="FW66" s="83"/>
      <c r="FX66" s="83"/>
      <c r="FY66" s="83"/>
      <c r="FZ66" s="83"/>
      <c r="GA66" s="83"/>
      <c r="GB66" s="83"/>
      <c r="GC66" s="83"/>
      <c r="GD66" s="83"/>
      <c r="GE66" s="83"/>
      <c r="GF66" s="83"/>
      <c r="GG66" s="83"/>
      <c r="GH66" s="83"/>
      <c r="GI66" s="83"/>
      <c r="GJ66" s="83"/>
      <c r="GK66" s="83"/>
      <c r="GL66" s="83"/>
      <c r="GM66" s="83"/>
      <c r="GN66" s="83"/>
      <c r="GO66" s="83"/>
      <c r="GP66" s="83"/>
      <c r="GQ66" s="83"/>
      <c r="GR66" s="83"/>
      <c r="GS66" s="83"/>
      <c r="GT66" s="83"/>
      <c r="GU66" s="83"/>
      <c r="GV66" s="83"/>
      <c r="GW66" s="83"/>
      <c r="GX66" s="83"/>
      <c r="GY66" s="83"/>
      <c r="GZ66" s="83"/>
      <c r="HA66" s="83"/>
      <c r="HB66" s="83"/>
      <c r="HC66" s="83"/>
      <c r="HD66" s="83"/>
      <c r="HE66" s="83"/>
      <c r="HF66" s="83"/>
      <c r="HG66" s="83"/>
      <c r="HH66" s="83"/>
      <c r="HI66" s="83"/>
      <c r="HJ66" s="83"/>
      <c r="HK66" s="83"/>
      <c r="HL66" s="83"/>
      <c r="HM66" s="83"/>
      <c r="HN66" s="83"/>
      <c r="HO66" s="83"/>
      <c r="HP66" s="83"/>
      <c r="HQ66" s="83"/>
      <c r="HR66" s="83"/>
      <c r="HS66" s="83"/>
      <c r="HT66" s="83"/>
      <c r="HU66" s="83"/>
      <c r="HV66" s="83"/>
      <c r="HW66" s="83"/>
      <c r="HX66" s="83"/>
      <c r="HY66" s="83"/>
      <c r="HZ66" s="83"/>
      <c r="IA66" s="83"/>
      <c r="IB66" s="83"/>
      <c r="IC66" s="83"/>
      <c r="ID66" s="83"/>
      <c r="IE66" s="83"/>
      <c r="IF66" s="83"/>
      <c r="IG66" s="83"/>
      <c r="IH66" s="83"/>
      <c r="II66" s="83"/>
      <c r="IJ66" s="83"/>
      <c r="IK66" s="83"/>
      <c r="IL66" s="83"/>
    </row>
    <row r="67" spans="1:246" s="184" customFormat="1" ht="18" customHeight="1">
      <c r="A67" s="273"/>
      <c r="B67" s="169" t="s">
        <v>50</v>
      </c>
      <c r="C67" s="32" t="s">
        <v>140</v>
      </c>
      <c r="D67" s="15">
        <v>22.75</v>
      </c>
      <c r="E67" s="16" t="s">
        <v>138</v>
      </c>
      <c r="F67" s="16"/>
      <c r="G67" s="16"/>
      <c r="H67" s="16"/>
      <c r="I67" s="18">
        <v>0</v>
      </c>
      <c r="J67" s="74">
        <f>I67*D67</f>
        <v>0</v>
      </c>
      <c r="K67" s="189"/>
      <c r="L67" s="186"/>
      <c r="M67" s="186"/>
      <c r="N67" s="186"/>
      <c r="O67" s="189"/>
      <c r="P67" s="189"/>
      <c r="Q67" s="189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  <c r="BM67" s="83"/>
      <c r="BN67" s="83"/>
      <c r="BO67" s="83"/>
      <c r="BP67" s="83"/>
      <c r="BQ67" s="83"/>
      <c r="BR67" s="83"/>
      <c r="BS67" s="83"/>
      <c r="BT67" s="83"/>
      <c r="BU67" s="83"/>
      <c r="BV67" s="83"/>
      <c r="BW67" s="83"/>
      <c r="BX67" s="83"/>
      <c r="BY67" s="83"/>
      <c r="BZ67" s="83"/>
      <c r="CA67" s="83"/>
      <c r="CB67" s="83"/>
      <c r="CC67" s="83"/>
      <c r="CD67" s="83"/>
      <c r="CE67" s="83"/>
      <c r="CF67" s="83"/>
      <c r="CG67" s="83"/>
      <c r="CH67" s="83"/>
      <c r="CI67" s="83"/>
      <c r="CJ67" s="83"/>
      <c r="CK67" s="83"/>
      <c r="CL67" s="83"/>
      <c r="CM67" s="83"/>
      <c r="CN67" s="83"/>
      <c r="CO67" s="83"/>
      <c r="CP67" s="83"/>
      <c r="CQ67" s="83"/>
      <c r="CR67" s="83"/>
      <c r="CS67" s="83"/>
      <c r="CT67" s="83"/>
      <c r="CU67" s="83"/>
      <c r="CV67" s="83"/>
      <c r="CW67" s="83"/>
      <c r="CX67" s="83"/>
      <c r="CY67" s="83"/>
      <c r="CZ67" s="83"/>
      <c r="DA67" s="83"/>
      <c r="DB67" s="83"/>
      <c r="DC67" s="83"/>
      <c r="DD67" s="83"/>
      <c r="DE67" s="83"/>
      <c r="DF67" s="83"/>
      <c r="DG67" s="83"/>
      <c r="DH67" s="83"/>
      <c r="DI67" s="83"/>
      <c r="DJ67" s="83"/>
      <c r="DK67" s="83"/>
      <c r="DL67" s="83"/>
      <c r="DM67" s="83"/>
      <c r="DN67" s="83"/>
      <c r="DO67" s="83"/>
      <c r="DP67" s="83"/>
      <c r="DQ67" s="83"/>
      <c r="DR67" s="83"/>
      <c r="DS67" s="83"/>
      <c r="DT67" s="83"/>
      <c r="DU67" s="83"/>
      <c r="DV67" s="83"/>
      <c r="DW67" s="83"/>
      <c r="DX67" s="83"/>
      <c r="DY67" s="83"/>
      <c r="DZ67" s="83"/>
      <c r="EA67" s="83"/>
      <c r="EB67" s="83"/>
      <c r="EC67" s="83"/>
      <c r="ED67" s="83"/>
      <c r="EE67" s="83"/>
      <c r="EF67" s="83"/>
      <c r="EG67" s="83"/>
      <c r="EH67" s="83"/>
      <c r="EI67" s="83"/>
      <c r="EJ67" s="83"/>
      <c r="EK67" s="83"/>
      <c r="EL67" s="83"/>
      <c r="EM67" s="83"/>
      <c r="EN67" s="83"/>
      <c r="EO67" s="83"/>
      <c r="EP67" s="83"/>
      <c r="EQ67" s="83"/>
      <c r="ER67" s="83"/>
      <c r="ES67" s="83"/>
      <c r="ET67" s="83"/>
      <c r="EU67" s="83"/>
      <c r="EV67" s="83"/>
      <c r="EW67" s="83"/>
      <c r="EX67" s="83"/>
      <c r="EY67" s="83"/>
      <c r="EZ67" s="83"/>
      <c r="FA67" s="83"/>
      <c r="FB67" s="83"/>
      <c r="FC67" s="83"/>
      <c r="FD67" s="83"/>
      <c r="FE67" s="83"/>
      <c r="FF67" s="83"/>
      <c r="FG67" s="83"/>
      <c r="FH67" s="83"/>
      <c r="FI67" s="83"/>
      <c r="FJ67" s="83"/>
      <c r="FK67" s="83"/>
      <c r="FL67" s="83"/>
      <c r="FM67" s="83"/>
      <c r="FN67" s="83"/>
      <c r="FO67" s="83"/>
      <c r="FP67" s="83"/>
      <c r="FQ67" s="83"/>
      <c r="FR67" s="83"/>
      <c r="FS67" s="83"/>
      <c r="FT67" s="83"/>
      <c r="FU67" s="83"/>
      <c r="FV67" s="83"/>
      <c r="FW67" s="83"/>
      <c r="FX67" s="83"/>
      <c r="FY67" s="83"/>
      <c r="FZ67" s="83"/>
      <c r="GA67" s="83"/>
      <c r="GB67" s="83"/>
      <c r="GC67" s="83"/>
      <c r="GD67" s="83"/>
      <c r="GE67" s="83"/>
      <c r="GF67" s="83"/>
      <c r="GG67" s="83"/>
      <c r="GH67" s="83"/>
      <c r="GI67" s="83"/>
      <c r="GJ67" s="83"/>
      <c r="GK67" s="83"/>
      <c r="GL67" s="83"/>
      <c r="GM67" s="83"/>
      <c r="GN67" s="83"/>
      <c r="GO67" s="83"/>
      <c r="GP67" s="83"/>
      <c r="GQ67" s="83"/>
      <c r="GR67" s="83"/>
      <c r="GS67" s="83"/>
      <c r="GT67" s="83"/>
      <c r="GU67" s="83"/>
      <c r="GV67" s="83"/>
      <c r="GW67" s="83"/>
      <c r="GX67" s="83"/>
      <c r="GY67" s="83"/>
      <c r="GZ67" s="83"/>
      <c r="HA67" s="83"/>
      <c r="HB67" s="83"/>
      <c r="HC67" s="83"/>
      <c r="HD67" s="83"/>
      <c r="HE67" s="83"/>
      <c r="HF67" s="83"/>
      <c r="HG67" s="83"/>
      <c r="HH67" s="83"/>
      <c r="HI67" s="83"/>
      <c r="HJ67" s="83"/>
      <c r="HK67" s="83"/>
      <c r="HL67" s="83"/>
      <c r="HM67" s="83"/>
      <c r="HN67" s="83"/>
      <c r="HO67" s="83"/>
      <c r="HP67" s="83"/>
      <c r="HQ67" s="83"/>
      <c r="HR67" s="83"/>
      <c r="HS67" s="83"/>
      <c r="HT67" s="83"/>
      <c r="HU67" s="83"/>
      <c r="HV67" s="83"/>
      <c r="HW67" s="83"/>
      <c r="HX67" s="83"/>
      <c r="HY67" s="83"/>
      <c r="HZ67" s="83"/>
      <c r="IA67" s="83"/>
      <c r="IB67" s="83"/>
      <c r="IC67" s="83"/>
      <c r="ID67" s="83"/>
      <c r="IE67" s="83"/>
      <c r="IF67" s="83"/>
      <c r="IG67" s="83"/>
      <c r="IH67" s="83"/>
      <c r="II67" s="83"/>
      <c r="IJ67" s="83"/>
      <c r="IK67" s="83"/>
      <c r="IL67" s="83"/>
    </row>
    <row r="68" spans="1:246" s="184" customFormat="1" ht="18" customHeight="1">
      <c r="A68" s="273"/>
      <c r="B68" s="170" t="s">
        <v>51</v>
      </c>
      <c r="C68" s="30" t="s">
        <v>141</v>
      </c>
      <c r="D68" s="15">
        <v>21.1</v>
      </c>
      <c r="E68" s="20" t="s">
        <v>138</v>
      </c>
      <c r="F68" s="20"/>
      <c r="G68" s="20"/>
      <c r="H68" s="20"/>
      <c r="I68" s="31">
        <v>0</v>
      </c>
      <c r="J68" s="75">
        <f>I68*D68</f>
        <v>0</v>
      </c>
      <c r="K68" s="189"/>
      <c r="L68" s="186"/>
      <c r="M68" s="186"/>
      <c r="N68" s="186"/>
      <c r="O68" s="189"/>
      <c r="P68" s="189"/>
      <c r="Q68" s="189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3"/>
      <c r="BH68" s="83"/>
      <c r="BI68" s="83"/>
      <c r="BJ68" s="83"/>
      <c r="BK68" s="83"/>
      <c r="BL68" s="83"/>
      <c r="BM68" s="83"/>
      <c r="BN68" s="83"/>
      <c r="BO68" s="83"/>
      <c r="BP68" s="83"/>
      <c r="BQ68" s="83"/>
      <c r="BR68" s="83"/>
      <c r="BS68" s="83"/>
      <c r="BT68" s="83"/>
      <c r="BU68" s="83"/>
      <c r="BV68" s="83"/>
      <c r="BW68" s="83"/>
      <c r="BX68" s="83"/>
      <c r="BY68" s="83"/>
      <c r="BZ68" s="83"/>
      <c r="CA68" s="83"/>
      <c r="CB68" s="83"/>
      <c r="CC68" s="83"/>
      <c r="CD68" s="83"/>
      <c r="CE68" s="83"/>
      <c r="CF68" s="83"/>
      <c r="CG68" s="83"/>
      <c r="CH68" s="83"/>
      <c r="CI68" s="83"/>
      <c r="CJ68" s="83"/>
      <c r="CK68" s="83"/>
      <c r="CL68" s="83"/>
      <c r="CM68" s="83"/>
      <c r="CN68" s="83"/>
      <c r="CO68" s="83"/>
      <c r="CP68" s="83"/>
      <c r="CQ68" s="83"/>
      <c r="CR68" s="83"/>
      <c r="CS68" s="83"/>
      <c r="CT68" s="83"/>
      <c r="CU68" s="83"/>
      <c r="CV68" s="83"/>
      <c r="CW68" s="83"/>
      <c r="CX68" s="83"/>
      <c r="CY68" s="83"/>
      <c r="CZ68" s="83"/>
      <c r="DA68" s="83"/>
      <c r="DB68" s="83"/>
      <c r="DC68" s="83"/>
      <c r="DD68" s="83"/>
      <c r="DE68" s="83"/>
      <c r="DF68" s="83"/>
      <c r="DG68" s="83"/>
      <c r="DH68" s="83"/>
      <c r="DI68" s="83"/>
      <c r="DJ68" s="83"/>
      <c r="DK68" s="83"/>
      <c r="DL68" s="83"/>
      <c r="DM68" s="83"/>
      <c r="DN68" s="83"/>
      <c r="DO68" s="83"/>
      <c r="DP68" s="83"/>
      <c r="DQ68" s="83"/>
      <c r="DR68" s="83"/>
      <c r="DS68" s="83"/>
      <c r="DT68" s="83"/>
      <c r="DU68" s="83"/>
      <c r="DV68" s="83"/>
      <c r="DW68" s="83"/>
      <c r="DX68" s="83"/>
      <c r="DY68" s="83"/>
      <c r="DZ68" s="83"/>
      <c r="EA68" s="83"/>
      <c r="EB68" s="83"/>
      <c r="EC68" s="83"/>
      <c r="ED68" s="83"/>
      <c r="EE68" s="83"/>
      <c r="EF68" s="83"/>
      <c r="EG68" s="83"/>
      <c r="EH68" s="83"/>
      <c r="EI68" s="83"/>
      <c r="EJ68" s="83"/>
      <c r="EK68" s="83"/>
      <c r="EL68" s="83"/>
      <c r="EM68" s="83"/>
      <c r="EN68" s="83"/>
      <c r="EO68" s="83"/>
      <c r="EP68" s="83"/>
      <c r="EQ68" s="83"/>
      <c r="ER68" s="83"/>
      <c r="ES68" s="83"/>
      <c r="ET68" s="83"/>
      <c r="EU68" s="83"/>
      <c r="EV68" s="83"/>
      <c r="EW68" s="83"/>
      <c r="EX68" s="83"/>
      <c r="EY68" s="83"/>
      <c r="EZ68" s="83"/>
      <c r="FA68" s="83"/>
      <c r="FB68" s="83"/>
      <c r="FC68" s="83"/>
      <c r="FD68" s="83"/>
      <c r="FE68" s="83"/>
      <c r="FF68" s="83"/>
      <c r="FG68" s="83"/>
      <c r="FH68" s="83"/>
      <c r="FI68" s="83"/>
      <c r="FJ68" s="83"/>
      <c r="FK68" s="83"/>
      <c r="FL68" s="83"/>
      <c r="FM68" s="83"/>
      <c r="FN68" s="83"/>
      <c r="FO68" s="83"/>
      <c r="FP68" s="83"/>
      <c r="FQ68" s="83"/>
      <c r="FR68" s="83"/>
      <c r="FS68" s="83"/>
      <c r="FT68" s="83"/>
      <c r="FU68" s="83"/>
      <c r="FV68" s="83"/>
      <c r="FW68" s="83"/>
      <c r="FX68" s="83"/>
      <c r="FY68" s="83"/>
      <c r="FZ68" s="83"/>
      <c r="GA68" s="83"/>
      <c r="GB68" s="83"/>
      <c r="GC68" s="83"/>
      <c r="GD68" s="83"/>
      <c r="GE68" s="83"/>
      <c r="GF68" s="83"/>
      <c r="GG68" s="83"/>
      <c r="GH68" s="83"/>
      <c r="GI68" s="83"/>
      <c r="GJ68" s="83"/>
      <c r="GK68" s="83"/>
      <c r="GL68" s="83"/>
      <c r="GM68" s="83"/>
      <c r="GN68" s="83"/>
      <c r="GO68" s="83"/>
      <c r="GP68" s="83"/>
      <c r="GQ68" s="83"/>
      <c r="GR68" s="83"/>
      <c r="GS68" s="83"/>
      <c r="GT68" s="83"/>
      <c r="GU68" s="83"/>
      <c r="GV68" s="83"/>
      <c r="GW68" s="83"/>
      <c r="GX68" s="83"/>
      <c r="GY68" s="83"/>
      <c r="GZ68" s="83"/>
      <c r="HA68" s="83"/>
      <c r="HB68" s="83"/>
      <c r="HC68" s="83"/>
      <c r="HD68" s="83"/>
      <c r="HE68" s="83"/>
      <c r="HF68" s="83"/>
      <c r="HG68" s="83"/>
      <c r="HH68" s="83"/>
      <c r="HI68" s="83"/>
      <c r="HJ68" s="83"/>
      <c r="HK68" s="83"/>
      <c r="HL68" s="83"/>
      <c r="HM68" s="83"/>
      <c r="HN68" s="83"/>
      <c r="HO68" s="83"/>
      <c r="HP68" s="83"/>
      <c r="HQ68" s="83"/>
      <c r="HR68" s="83"/>
      <c r="HS68" s="83"/>
      <c r="HT68" s="83"/>
      <c r="HU68" s="83"/>
      <c r="HV68" s="83"/>
      <c r="HW68" s="83"/>
      <c r="HX68" s="83"/>
      <c r="HY68" s="83"/>
      <c r="HZ68" s="83"/>
      <c r="IA68" s="83"/>
      <c r="IB68" s="83"/>
      <c r="IC68" s="83"/>
      <c r="ID68" s="83"/>
      <c r="IE68" s="83"/>
      <c r="IF68" s="83"/>
      <c r="IG68" s="83"/>
      <c r="IH68" s="83"/>
      <c r="II68" s="83"/>
      <c r="IJ68" s="83"/>
      <c r="IK68" s="83"/>
      <c r="IL68" s="83"/>
    </row>
    <row r="69" spans="1:246" s="183" customFormat="1" ht="21" customHeight="1">
      <c r="A69" s="273"/>
      <c r="B69" s="121" t="s">
        <v>143</v>
      </c>
      <c r="C69" s="117"/>
      <c r="D69" s="27"/>
      <c r="E69" s="136"/>
      <c r="F69" s="136"/>
      <c r="G69" s="136"/>
      <c r="H69" s="136"/>
      <c r="I69" s="139"/>
      <c r="J69" s="73"/>
      <c r="K69" s="187"/>
      <c r="L69" s="188"/>
      <c r="M69" s="188"/>
      <c r="N69" s="186"/>
      <c r="O69" s="187"/>
      <c r="P69" s="187"/>
      <c r="Q69" s="187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1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1"/>
      <c r="DH69" s="81"/>
      <c r="DI69" s="81"/>
      <c r="DJ69" s="81"/>
      <c r="DK69" s="81"/>
      <c r="DL69" s="81"/>
      <c r="DM69" s="81"/>
      <c r="DN69" s="81"/>
      <c r="DO69" s="81"/>
      <c r="DP69" s="81"/>
      <c r="DQ69" s="81"/>
      <c r="DR69" s="81"/>
      <c r="DS69" s="81"/>
      <c r="DT69" s="81"/>
      <c r="DU69" s="81"/>
      <c r="DV69" s="81"/>
      <c r="DW69" s="81"/>
      <c r="DX69" s="81"/>
      <c r="DY69" s="81"/>
      <c r="DZ69" s="81"/>
      <c r="EA69" s="81"/>
      <c r="EB69" s="81"/>
      <c r="EC69" s="81"/>
      <c r="ED69" s="81"/>
      <c r="EE69" s="81"/>
      <c r="EF69" s="81"/>
      <c r="EG69" s="81"/>
      <c r="EH69" s="81"/>
      <c r="EI69" s="81"/>
      <c r="EJ69" s="81"/>
      <c r="EK69" s="81"/>
      <c r="EL69" s="81"/>
      <c r="EM69" s="81"/>
      <c r="EN69" s="81"/>
      <c r="EO69" s="81"/>
      <c r="EP69" s="81"/>
      <c r="EQ69" s="81"/>
      <c r="ER69" s="81"/>
      <c r="ES69" s="81"/>
      <c r="ET69" s="81"/>
      <c r="EU69" s="81"/>
      <c r="EV69" s="81"/>
      <c r="EW69" s="81"/>
      <c r="EX69" s="81"/>
      <c r="EY69" s="81"/>
      <c r="EZ69" s="81"/>
      <c r="FA69" s="81"/>
      <c r="FB69" s="81"/>
      <c r="FC69" s="81"/>
      <c r="FD69" s="81"/>
      <c r="FE69" s="81"/>
      <c r="FF69" s="81"/>
      <c r="FG69" s="81"/>
      <c r="FH69" s="81"/>
      <c r="FI69" s="81"/>
      <c r="FJ69" s="81"/>
      <c r="FK69" s="81"/>
      <c r="FL69" s="81"/>
      <c r="FM69" s="81"/>
      <c r="FN69" s="81"/>
      <c r="FO69" s="81"/>
      <c r="FP69" s="81"/>
      <c r="FQ69" s="81"/>
      <c r="FR69" s="81"/>
      <c r="FS69" s="81"/>
      <c r="FT69" s="81"/>
      <c r="FU69" s="81"/>
      <c r="FV69" s="81"/>
      <c r="FW69" s="81"/>
      <c r="FX69" s="81"/>
      <c r="FY69" s="81"/>
      <c r="FZ69" s="81"/>
      <c r="GA69" s="81"/>
      <c r="GB69" s="81"/>
      <c r="GC69" s="81"/>
      <c r="GD69" s="81"/>
      <c r="GE69" s="81"/>
      <c r="GF69" s="81"/>
      <c r="GG69" s="81"/>
      <c r="GH69" s="81"/>
      <c r="GI69" s="81"/>
      <c r="GJ69" s="81"/>
      <c r="GK69" s="81"/>
      <c r="GL69" s="81"/>
      <c r="GM69" s="81"/>
      <c r="GN69" s="81"/>
      <c r="GO69" s="81"/>
      <c r="GP69" s="81"/>
      <c r="GQ69" s="81"/>
      <c r="GR69" s="81"/>
      <c r="GS69" s="81"/>
      <c r="GT69" s="81"/>
      <c r="GU69" s="81"/>
      <c r="GV69" s="81"/>
      <c r="GW69" s="81"/>
      <c r="GX69" s="81"/>
      <c r="GY69" s="81"/>
      <c r="GZ69" s="81"/>
      <c r="HA69" s="81"/>
      <c r="HB69" s="81"/>
      <c r="HC69" s="81"/>
      <c r="HD69" s="81"/>
      <c r="HE69" s="81"/>
      <c r="HF69" s="81"/>
      <c r="HG69" s="81"/>
      <c r="HH69" s="81"/>
      <c r="HI69" s="81"/>
      <c r="HJ69" s="81"/>
      <c r="HK69" s="81"/>
      <c r="HL69" s="81"/>
      <c r="HM69" s="81"/>
      <c r="HN69" s="81"/>
      <c r="HO69" s="81"/>
      <c r="HP69" s="81"/>
      <c r="HQ69" s="81"/>
      <c r="HR69" s="81"/>
      <c r="HS69" s="81"/>
      <c r="HT69" s="81"/>
      <c r="HU69" s="81"/>
      <c r="HV69" s="81"/>
      <c r="HW69" s="81"/>
      <c r="HX69" s="81"/>
      <c r="HY69" s="81"/>
      <c r="HZ69" s="81"/>
      <c r="IA69" s="81"/>
      <c r="IB69" s="81"/>
      <c r="IC69" s="81"/>
      <c r="ID69" s="81"/>
      <c r="IE69" s="81"/>
      <c r="IF69" s="81"/>
      <c r="IG69" s="81"/>
      <c r="IH69" s="81"/>
      <c r="II69" s="81"/>
      <c r="IJ69" s="81"/>
      <c r="IK69" s="81"/>
      <c r="IL69" s="81"/>
    </row>
    <row r="70" spans="1:246" s="184" customFormat="1" ht="18" customHeight="1">
      <c r="A70" s="273"/>
      <c r="B70" s="169" t="s">
        <v>145</v>
      </c>
      <c r="C70" s="32" t="s">
        <v>146</v>
      </c>
      <c r="D70" s="15">
        <v>5.35</v>
      </c>
      <c r="E70" s="16" t="s">
        <v>138</v>
      </c>
      <c r="F70" s="16"/>
      <c r="G70" s="16"/>
      <c r="H70" s="16"/>
      <c r="I70" s="18">
        <v>0</v>
      </c>
      <c r="J70" s="74">
        <f>I70*D70</f>
        <v>0</v>
      </c>
      <c r="K70" s="189"/>
      <c r="L70" s="186"/>
      <c r="M70" s="186"/>
      <c r="N70" s="186"/>
      <c r="O70" s="189"/>
      <c r="P70" s="189"/>
      <c r="Q70" s="189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  <c r="BJ70" s="83"/>
      <c r="BK70" s="83"/>
      <c r="BL70" s="83"/>
      <c r="BM70" s="83"/>
      <c r="BN70" s="83"/>
      <c r="BO70" s="83"/>
      <c r="BP70" s="83"/>
      <c r="BQ70" s="83"/>
      <c r="BR70" s="83"/>
      <c r="BS70" s="83"/>
      <c r="BT70" s="83"/>
      <c r="BU70" s="83"/>
      <c r="BV70" s="83"/>
      <c r="BW70" s="83"/>
      <c r="BX70" s="83"/>
      <c r="BY70" s="83"/>
      <c r="BZ70" s="83"/>
      <c r="CA70" s="83"/>
      <c r="CB70" s="83"/>
      <c r="CC70" s="83"/>
      <c r="CD70" s="83"/>
      <c r="CE70" s="83"/>
      <c r="CF70" s="83"/>
      <c r="CG70" s="83"/>
      <c r="CH70" s="83"/>
      <c r="CI70" s="83"/>
      <c r="CJ70" s="83"/>
      <c r="CK70" s="83"/>
      <c r="CL70" s="83"/>
      <c r="CM70" s="83"/>
      <c r="CN70" s="83"/>
      <c r="CO70" s="83"/>
      <c r="CP70" s="83"/>
      <c r="CQ70" s="83"/>
      <c r="CR70" s="83"/>
      <c r="CS70" s="83"/>
      <c r="CT70" s="83"/>
      <c r="CU70" s="83"/>
      <c r="CV70" s="83"/>
      <c r="CW70" s="83"/>
      <c r="CX70" s="83"/>
      <c r="CY70" s="83"/>
      <c r="CZ70" s="83"/>
      <c r="DA70" s="83"/>
      <c r="DB70" s="83"/>
      <c r="DC70" s="83"/>
      <c r="DD70" s="83"/>
      <c r="DE70" s="83"/>
      <c r="DF70" s="83"/>
      <c r="DG70" s="83"/>
      <c r="DH70" s="83"/>
      <c r="DI70" s="83"/>
      <c r="DJ70" s="83"/>
      <c r="DK70" s="83"/>
      <c r="DL70" s="83"/>
      <c r="DM70" s="83"/>
      <c r="DN70" s="83"/>
      <c r="DO70" s="83"/>
      <c r="DP70" s="83"/>
      <c r="DQ70" s="83"/>
      <c r="DR70" s="83"/>
      <c r="DS70" s="83"/>
      <c r="DT70" s="83"/>
      <c r="DU70" s="83"/>
      <c r="DV70" s="83"/>
      <c r="DW70" s="83"/>
      <c r="DX70" s="83"/>
      <c r="DY70" s="83"/>
      <c r="DZ70" s="83"/>
      <c r="EA70" s="83"/>
      <c r="EB70" s="83"/>
      <c r="EC70" s="83"/>
      <c r="ED70" s="83"/>
      <c r="EE70" s="83"/>
      <c r="EF70" s="83"/>
      <c r="EG70" s="83"/>
      <c r="EH70" s="83"/>
      <c r="EI70" s="83"/>
      <c r="EJ70" s="83"/>
      <c r="EK70" s="83"/>
      <c r="EL70" s="83"/>
      <c r="EM70" s="83"/>
      <c r="EN70" s="83"/>
      <c r="EO70" s="83"/>
      <c r="EP70" s="83"/>
      <c r="EQ70" s="83"/>
      <c r="ER70" s="83"/>
      <c r="ES70" s="83"/>
      <c r="ET70" s="83"/>
      <c r="EU70" s="83"/>
      <c r="EV70" s="83"/>
      <c r="EW70" s="83"/>
      <c r="EX70" s="83"/>
      <c r="EY70" s="83"/>
      <c r="EZ70" s="83"/>
      <c r="FA70" s="83"/>
      <c r="FB70" s="83"/>
      <c r="FC70" s="83"/>
      <c r="FD70" s="83"/>
      <c r="FE70" s="83"/>
      <c r="FF70" s="83"/>
      <c r="FG70" s="83"/>
      <c r="FH70" s="83"/>
      <c r="FI70" s="83"/>
      <c r="FJ70" s="83"/>
      <c r="FK70" s="83"/>
      <c r="FL70" s="83"/>
      <c r="FM70" s="83"/>
      <c r="FN70" s="83"/>
      <c r="FO70" s="83"/>
      <c r="FP70" s="83"/>
      <c r="FQ70" s="83"/>
      <c r="FR70" s="83"/>
      <c r="FS70" s="83"/>
      <c r="FT70" s="83"/>
      <c r="FU70" s="83"/>
      <c r="FV70" s="83"/>
      <c r="FW70" s="83"/>
      <c r="FX70" s="83"/>
      <c r="FY70" s="83"/>
      <c r="FZ70" s="83"/>
      <c r="GA70" s="83"/>
      <c r="GB70" s="83"/>
      <c r="GC70" s="83"/>
      <c r="GD70" s="83"/>
      <c r="GE70" s="83"/>
      <c r="GF70" s="83"/>
      <c r="GG70" s="83"/>
      <c r="GH70" s="83"/>
      <c r="GI70" s="83"/>
      <c r="GJ70" s="83"/>
      <c r="GK70" s="83"/>
      <c r="GL70" s="83"/>
      <c r="GM70" s="83"/>
      <c r="GN70" s="83"/>
      <c r="GO70" s="83"/>
      <c r="GP70" s="83"/>
      <c r="GQ70" s="83"/>
      <c r="GR70" s="83"/>
      <c r="GS70" s="83"/>
      <c r="GT70" s="83"/>
      <c r="GU70" s="83"/>
      <c r="GV70" s="83"/>
      <c r="GW70" s="83"/>
      <c r="GX70" s="83"/>
      <c r="GY70" s="83"/>
      <c r="GZ70" s="83"/>
      <c r="HA70" s="83"/>
      <c r="HB70" s="83"/>
      <c r="HC70" s="83"/>
      <c r="HD70" s="83"/>
      <c r="HE70" s="83"/>
      <c r="HF70" s="83"/>
      <c r="HG70" s="83"/>
      <c r="HH70" s="83"/>
      <c r="HI70" s="83"/>
      <c r="HJ70" s="83"/>
      <c r="HK70" s="83"/>
      <c r="HL70" s="83"/>
      <c r="HM70" s="83"/>
      <c r="HN70" s="83"/>
      <c r="HO70" s="83"/>
      <c r="HP70" s="83"/>
      <c r="HQ70" s="83"/>
      <c r="HR70" s="83"/>
      <c r="HS70" s="83"/>
      <c r="HT70" s="83"/>
      <c r="HU70" s="83"/>
      <c r="HV70" s="83"/>
      <c r="HW70" s="83"/>
      <c r="HX70" s="83"/>
      <c r="HY70" s="83"/>
      <c r="HZ70" s="83"/>
      <c r="IA70" s="83"/>
      <c r="IB70" s="83"/>
      <c r="IC70" s="83"/>
      <c r="ID70" s="83"/>
      <c r="IE70" s="83"/>
      <c r="IF70" s="83"/>
      <c r="IG70" s="83"/>
      <c r="IH70" s="83"/>
      <c r="II70" s="83"/>
      <c r="IJ70" s="83"/>
      <c r="IK70" s="83"/>
      <c r="IL70" s="83"/>
    </row>
    <row r="71" spans="1:246" s="183" customFormat="1" ht="21.75" customHeight="1">
      <c r="A71" s="142"/>
      <c r="B71" s="121" t="s">
        <v>445</v>
      </c>
      <c r="C71" s="117"/>
      <c r="D71" s="27"/>
      <c r="E71" s="136"/>
      <c r="F71" s="136"/>
      <c r="G71" s="136"/>
      <c r="H71" s="136"/>
      <c r="I71" s="139"/>
      <c r="J71" s="73"/>
      <c r="K71" s="187"/>
      <c r="L71" s="188"/>
      <c r="M71" s="188"/>
      <c r="N71" s="186"/>
      <c r="O71" s="187"/>
      <c r="P71" s="187"/>
      <c r="Q71" s="187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1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1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1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1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1"/>
      <c r="DH71" s="81"/>
      <c r="DI71" s="81"/>
      <c r="DJ71" s="81"/>
      <c r="DK71" s="81"/>
      <c r="DL71" s="81"/>
      <c r="DM71" s="81"/>
      <c r="DN71" s="81"/>
      <c r="DO71" s="81"/>
      <c r="DP71" s="81"/>
      <c r="DQ71" s="81"/>
      <c r="DR71" s="81"/>
      <c r="DS71" s="81"/>
      <c r="DT71" s="81"/>
      <c r="DU71" s="81"/>
      <c r="DV71" s="81"/>
      <c r="DW71" s="81"/>
      <c r="DX71" s="81"/>
      <c r="DY71" s="81"/>
      <c r="DZ71" s="81"/>
      <c r="EA71" s="81"/>
      <c r="EB71" s="81"/>
      <c r="EC71" s="81"/>
      <c r="ED71" s="81"/>
      <c r="EE71" s="81"/>
      <c r="EF71" s="81"/>
      <c r="EG71" s="81"/>
      <c r="EH71" s="81"/>
      <c r="EI71" s="81"/>
      <c r="EJ71" s="81"/>
      <c r="EK71" s="81"/>
      <c r="EL71" s="81"/>
      <c r="EM71" s="81"/>
      <c r="EN71" s="81"/>
      <c r="EO71" s="81"/>
      <c r="EP71" s="81"/>
      <c r="EQ71" s="81"/>
      <c r="ER71" s="81"/>
      <c r="ES71" s="81"/>
      <c r="ET71" s="81"/>
      <c r="EU71" s="81"/>
      <c r="EV71" s="81"/>
      <c r="EW71" s="81"/>
      <c r="EX71" s="81"/>
      <c r="EY71" s="81"/>
      <c r="EZ71" s="81"/>
      <c r="FA71" s="81"/>
      <c r="FB71" s="81"/>
      <c r="FC71" s="81"/>
      <c r="FD71" s="81"/>
      <c r="FE71" s="81"/>
      <c r="FF71" s="81"/>
      <c r="FG71" s="81"/>
      <c r="FH71" s="81"/>
      <c r="FI71" s="81"/>
      <c r="FJ71" s="81"/>
      <c r="FK71" s="81"/>
      <c r="FL71" s="81"/>
      <c r="FM71" s="81"/>
      <c r="FN71" s="81"/>
      <c r="FO71" s="81"/>
      <c r="FP71" s="81"/>
      <c r="FQ71" s="81"/>
      <c r="FR71" s="81"/>
      <c r="FS71" s="81"/>
      <c r="FT71" s="81"/>
      <c r="FU71" s="81"/>
      <c r="FV71" s="81"/>
      <c r="FW71" s="81"/>
      <c r="FX71" s="81"/>
      <c r="FY71" s="81"/>
      <c r="FZ71" s="81"/>
      <c r="GA71" s="81"/>
      <c r="GB71" s="81"/>
      <c r="GC71" s="81"/>
      <c r="GD71" s="81"/>
      <c r="GE71" s="81"/>
      <c r="GF71" s="81"/>
      <c r="GG71" s="81"/>
      <c r="GH71" s="81"/>
      <c r="GI71" s="81"/>
      <c r="GJ71" s="81"/>
      <c r="GK71" s="81"/>
      <c r="GL71" s="81"/>
      <c r="GM71" s="81"/>
      <c r="GN71" s="81"/>
      <c r="GO71" s="81"/>
      <c r="GP71" s="81"/>
      <c r="GQ71" s="81"/>
      <c r="GR71" s="81"/>
      <c r="GS71" s="81"/>
      <c r="GT71" s="81"/>
      <c r="GU71" s="81"/>
      <c r="GV71" s="81"/>
      <c r="GW71" s="81"/>
      <c r="GX71" s="81"/>
      <c r="GY71" s="81"/>
      <c r="GZ71" s="81"/>
      <c r="HA71" s="81"/>
      <c r="HB71" s="81"/>
      <c r="HC71" s="81"/>
      <c r="HD71" s="81"/>
      <c r="HE71" s="81"/>
      <c r="HF71" s="81"/>
      <c r="HG71" s="81"/>
      <c r="HH71" s="81"/>
      <c r="HI71" s="81"/>
      <c r="HJ71" s="81"/>
      <c r="HK71" s="81"/>
      <c r="HL71" s="81"/>
      <c r="HM71" s="81"/>
      <c r="HN71" s="81"/>
      <c r="HO71" s="81"/>
      <c r="HP71" s="81"/>
      <c r="HQ71" s="81"/>
      <c r="HR71" s="81"/>
      <c r="HS71" s="81"/>
      <c r="HT71" s="81"/>
      <c r="HU71" s="81"/>
      <c r="HV71" s="81"/>
      <c r="HW71" s="81"/>
      <c r="HX71" s="81"/>
      <c r="HY71" s="81"/>
      <c r="HZ71" s="81"/>
      <c r="IA71" s="81"/>
      <c r="IB71" s="81"/>
      <c r="IC71" s="81"/>
      <c r="ID71" s="81"/>
      <c r="IE71" s="81"/>
      <c r="IF71" s="81"/>
      <c r="IG71" s="81"/>
      <c r="IH71" s="81"/>
      <c r="II71" s="81"/>
      <c r="IJ71" s="81"/>
      <c r="IK71" s="81"/>
      <c r="IL71" s="81"/>
    </row>
    <row r="72" spans="1:246" s="184" customFormat="1" ht="18" customHeight="1">
      <c r="A72" s="274" t="s">
        <v>752</v>
      </c>
      <c r="B72" s="123" t="s">
        <v>527</v>
      </c>
      <c r="C72" s="63" t="s">
        <v>528</v>
      </c>
      <c r="D72" s="15">
        <v>180.25</v>
      </c>
      <c r="E72" s="20" t="s">
        <v>439</v>
      </c>
      <c r="F72" s="20"/>
      <c r="G72" s="20"/>
      <c r="H72" s="20"/>
      <c r="I72" s="31">
        <f>L65</f>
        <v>0</v>
      </c>
      <c r="J72" s="75">
        <f>I72*D72</f>
        <v>0</v>
      </c>
      <c r="K72" s="189"/>
      <c r="L72" s="186"/>
      <c r="M72" s="186"/>
      <c r="N72" s="186"/>
      <c r="O72" s="189"/>
      <c r="P72" s="189"/>
      <c r="Q72" s="189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  <c r="BJ72" s="83"/>
      <c r="BK72" s="83"/>
      <c r="BL72" s="83"/>
      <c r="BM72" s="83"/>
      <c r="BN72" s="83"/>
      <c r="BO72" s="83"/>
      <c r="BP72" s="83"/>
      <c r="BQ72" s="83"/>
      <c r="BR72" s="83"/>
      <c r="BS72" s="83"/>
      <c r="BT72" s="83"/>
      <c r="BU72" s="83"/>
      <c r="BV72" s="83"/>
      <c r="BW72" s="83"/>
      <c r="BX72" s="83"/>
      <c r="BY72" s="83"/>
      <c r="BZ72" s="83"/>
      <c r="CA72" s="83"/>
      <c r="CB72" s="83"/>
      <c r="CC72" s="83"/>
      <c r="CD72" s="83"/>
      <c r="CE72" s="83"/>
      <c r="CF72" s="83"/>
      <c r="CG72" s="83"/>
      <c r="CH72" s="83"/>
      <c r="CI72" s="83"/>
      <c r="CJ72" s="83"/>
      <c r="CK72" s="83"/>
      <c r="CL72" s="83"/>
      <c r="CM72" s="83"/>
      <c r="CN72" s="83"/>
      <c r="CO72" s="83"/>
      <c r="CP72" s="83"/>
      <c r="CQ72" s="83"/>
      <c r="CR72" s="83"/>
      <c r="CS72" s="83"/>
      <c r="CT72" s="83"/>
      <c r="CU72" s="83"/>
      <c r="CV72" s="83"/>
      <c r="CW72" s="83"/>
      <c r="CX72" s="83"/>
      <c r="CY72" s="83"/>
      <c r="CZ72" s="83"/>
      <c r="DA72" s="83"/>
      <c r="DB72" s="83"/>
      <c r="DC72" s="83"/>
      <c r="DD72" s="83"/>
      <c r="DE72" s="83"/>
      <c r="DF72" s="83"/>
      <c r="DG72" s="83"/>
      <c r="DH72" s="83"/>
      <c r="DI72" s="83"/>
      <c r="DJ72" s="83"/>
      <c r="DK72" s="83"/>
      <c r="DL72" s="83"/>
      <c r="DM72" s="83"/>
      <c r="DN72" s="83"/>
      <c r="DO72" s="83"/>
      <c r="DP72" s="83"/>
      <c r="DQ72" s="83"/>
      <c r="DR72" s="83"/>
      <c r="DS72" s="83"/>
      <c r="DT72" s="83"/>
      <c r="DU72" s="83"/>
      <c r="DV72" s="83"/>
      <c r="DW72" s="83"/>
      <c r="DX72" s="83"/>
      <c r="DY72" s="83"/>
      <c r="DZ72" s="83"/>
      <c r="EA72" s="83"/>
      <c r="EB72" s="83"/>
      <c r="EC72" s="83"/>
      <c r="ED72" s="83"/>
      <c r="EE72" s="83"/>
      <c r="EF72" s="83"/>
      <c r="EG72" s="83"/>
      <c r="EH72" s="83"/>
      <c r="EI72" s="83"/>
      <c r="EJ72" s="83"/>
      <c r="EK72" s="83"/>
      <c r="EL72" s="83"/>
      <c r="EM72" s="83"/>
      <c r="EN72" s="83"/>
      <c r="EO72" s="83"/>
      <c r="EP72" s="83"/>
      <c r="EQ72" s="83"/>
      <c r="ER72" s="83"/>
      <c r="ES72" s="83"/>
      <c r="ET72" s="83"/>
      <c r="EU72" s="83"/>
      <c r="EV72" s="83"/>
      <c r="EW72" s="83"/>
      <c r="EX72" s="83"/>
      <c r="EY72" s="83"/>
      <c r="EZ72" s="83"/>
      <c r="FA72" s="83"/>
      <c r="FB72" s="83"/>
      <c r="FC72" s="83"/>
      <c r="FD72" s="83"/>
      <c r="FE72" s="83"/>
      <c r="FF72" s="83"/>
      <c r="FG72" s="83"/>
      <c r="FH72" s="83"/>
      <c r="FI72" s="83"/>
      <c r="FJ72" s="83"/>
      <c r="FK72" s="83"/>
      <c r="FL72" s="83"/>
      <c r="FM72" s="83"/>
      <c r="FN72" s="83"/>
      <c r="FO72" s="83"/>
      <c r="FP72" s="83"/>
      <c r="FQ72" s="83"/>
      <c r="FR72" s="83"/>
      <c r="FS72" s="83"/>
      <c r="FT72" s="83"/>
      <c r="FU72" s="83"/>
      <c r="FV72" s="83"/>
      <c r="FW72" s="83"/>
      <c r="FX72" s="83"/>
      <c r="FY72" s="83"/>
      <c r="FZ72" s="83"/>
      <c r="GA72" s="83"/>
      <c r="GB72" s="83"/>
      <c r="GC72" s="83"/>
      <c r="GD72" s="83"/>
      <c r="GE72" s="83"/>
      <c r="GF72" s="83"/>
      <c r="GG72" s="83"/>
      <c r="GH72" s="83"/>
      <c r="GI72" s="83"/>
      <c r="GJ72" s="83"/>
      <c r="GK72" s="83"/>
      <c r="GL72" s="83"/>
      <c r="GM72" s="83"/>
      <c r="GN72" s="83"/>
      <c r="GO72" s="83"/>
      <c r="GP72" s="83"/>
      <c r="GQ72" s="83"/>
      <c r="GR72" s="83"/>
      <c r="GS72" s="83"/>
      <c r="GT72" s="83"/>
      <c r="GU72" s="83"/>
      <c r="GV72" s="83"/>
      <c r="GW72" s="83"/>
      <c r="GX72" s="83"/>
      <c r="GY72" s="83"/>
      <c r="GZ72" s="83"/>
      <c r="HA72" s="83"/>
      <c r="HB72" s="83"/>
      <c r="HC72" s="83"/>
      <c r="HD72" s="83"/>
      <c r="HE72" s="83"/>
      <c r="HF72" s="83"/>
      <c r="HG72" s="83"/>
      <c r="HH72" s="83"/>
      <c r="HI72" s="83"/>
      <c r="HJ72" s="83"/>
      <c r="HK72" s="83"/>
      <c r="HL72" s="83"/>
      <c r="HM72" s="83"/>
      <c r="HN72" s="83"/>
      <c r="HO72" s="83"/>
      <c r="HP72" s="83"/>
      <c r="HQ72" s="83"/>
      <c r="HR72" s="83"/>
      <c r="HS72" s="83"/>
      <c r="HT72" s="83"/>
      <c r="HU72" s="83"/>
      <c r="HV72" s="83"/>
      <c r="HW72" s="83"/>
      <c r="HX72" s="83"/>
      <c r="HY72" s="83"/>
      <c r="HZ72" s="83"/>
      <c r="IA72" s="83"/>
      <c r="IB72" s="83"/>
      <c r="IC72" s="83"/>
      <c r="ID72" s="83"/>
      <c r="IE72" s="83"/>
      <c r="IF72" s="83"/>
      <c r="IG72" s="83"/>
      <c r="IH72" s="83"/>
      <c r="II72" s="83"/>
      <c r="IJ72" s="83"/>
      <c r="IK72" s="83"/>
      <c r="IL72" s="83"/>
    </row>
    <row r="73" spans="1:246" s="183" customFormat="1" ht="21" customHeight="1">
      <c r="A73" s="274"/>
      <c r="B73" s="121" t="s">
        <v>429</v>
      </c>
      <c r="C73" s="117"/>
      <c r="D73" s="27"/>
      <c r="E73" s="136"/>
      <c r="F73" s="136"/>
      <c r="G73" s="136"/>
      <c r="H73" s="136"/>
      <c r="I73" s="139"/>
      <c r="J73" s="73"/>
      <c r="K73" s="187"/>
      <c r="L73" s="186"/>
      <c r="M73" s="188"/>
      <c r="N73" s="186"/>
      <c r="O73" s="187"/>
      <c r="P73" s="187"/>
      <c r="Q73" s="187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1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1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1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1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1"/>
      <c r="DH73" s="81"/>
      <c r="DI73" s="81"/>
      <c r="DJ73" s="81"/>
      <c r="DK73" s="81"/>
      <c r="DL73" s="81"/>
      <c r="DM73" s="81"/>
      <c r="DN73" s="81"/>
      <c r="DO73" s="81"/>
      <c r="DP73" s="81"/>
      <c r="DQ73" s="81"/>
      <c r="DR73" s="81"/>
      <c r="DS73" s="81"/>
      <c r="DT73" s="81"/>
      <c r="DU73" s="81"/>
      <c r="DV73" s="81"/>
      <c r="DW73" s="81"/>
      <c r="DX73" s="81"/>
      <c r="DY73" s="81"/>
      <c r="DZ73" s="81"/>
      <c r="EA73" s="81"/>
      <c r="EB73" s="81"/>
      <c r="EC73" s="81"/>
      <c r="ED73" s="81"/>
      <c r="EE73" s="81"/>
      <c r="EF73" s="81"/>
      <c r="EG73" s="81"/>
      <c r="EH73" s="81"/>
      <c r="EI73" s="81"/>
      <c r="EJ73" s="81"/>
      <c r="EK73" s="81"/>
      <c r="EL73" s="81"/>
      <c r="EM73" s="81"/>
      <c r="EN73" s="81"/>
      <c r="EO73" s="81"/>
      <c r="EP73" s="81"/>
      <c r="EQ73" s="81"/>
      <c r="ER73" s="81"/>
      <c r="ES73" s="81"/>
      <c r="ET73" s="81"/>
      <c r="EU73" s="81"/>
      <c r="EV73" s="81"/>
      <c r="EW73" s="81"/>
      <c r="EX73" s="81"/>
      <c r="EY73" s="81"/>
      <c r="EZ73" s="81"/>
      <c r="FA73" s="81"/>
      <c r="FB73" s="81"/>
      <c r="FC73" s="81"/>
      <c r="FD73" s="81"/>
      <c r="FE73" s="81"/>
      <c r="FF73" s="81"/>
      <c r="FG73" s="81"/>
      <c r="FH73" s="81"/>
      <c r="FI73" s="81"/>
      <c r="FJ73" s="81"/>
      <c r="FK73" s="81"/>
      <c r="FL73" s="81"/>
      <c r="FM73" s="81"/>
      <c r="FN73" s="81"/>
      <c r="FO73" s="81"/>
      <c r="FP73" s="81"/>
      <c r="FQ73" s="81"/>
      <c r="FR73" s="81"/>
      <c r="FS73" s="81"/>
      <c r="FT73" s="81"/>
      <c r="FU73" s="81"/>
      <c r="FV73" s="81"/>
      <c r="FW73" s="81"/>
      <c r="FX73" s="81"/>
      <c r="FY73" s="81"/>
      <c r="FZ73" s="81"/>
      <c r="GA73" s="81"/>
      <c r="GB73" s="81"/>
      <c r="GC73" s="81"/>
      <c r="GD73" s="81"/>
      <c r="GE73" s="81"/>
      <c r="GF73" s="81"/>
      <c r="GG73" s="81"/>
      <c r="GH73" s="81"/>
      <c r="GI73" s="81"/>
      <c r="GJ73" s="81"/>
      <c r="GK73" s="81"/>
      <c r="GL73" s="81"/>
      <c r="GM73" s="81"/>
      <c r="GN73" s="81"/>
      <c r="GO73" s="81"/>
      <c r="GP73" s="81"/>
      <c r="GQ73" s="81"/>
      <c r="GR73" s="81"/>
      <c r="GS73" s="81"/>
      <c r="GT73" s="81"/>
      <c r="GU73" s="81"/>
      <c r="GV73" s="81"/>
      <c r="GW73" s="81"/>
      <c r="GX73" s="81"/>
      <c r="GY73" s="81"/>
      <c r="GZ73" s="81"/>
      <c r="HA73" s="81"/>
      <c r="HB73" s="81"/>
      <c r="HC73" s="81"/>
      <c r="HD73" s="81"/>
      <c r="HE73" s="81"/>
      <c r="HF73" s="81"/>
      <c r="HG73" s="81"/>
      <c r="HH73" s="81"/>
      <c r="HI73" s="81"/>
      <c r="HJ73" s="81"/>
      <c r="HK73" s="81"/>
      <c r="HL73" s="81"/>
      <c r="HM73" s="81"/>
      <c r="HN73" s="81"/>
      <c r="HO73" s="81"/>
      <c r="HP73" s="81"/>
      <c r="HQ73" s="81"/>
      <c r="HR73" s="81"/>
      <c r="HS73" s="81"/>
      <c r="HT73" s="81"/>
      <c r="HU73" s="81"/>
      <c r="HV73" s="81"/>
      <c r="HW73" s="81"/>
      <c r="HX73" s="81"/>
      <c r="HY73" s="81"/>
      <c r="HZ73" s="81"/>
      <c r="IA73" s="81"/>
      <c r="IB73" s="81"/>
      <c r="IC73" s="81"/>
      <c r="ID73" s="81"/>
      <c r="IE73" s="81"/>
      <c r="IF73" s="81"/>
      <c r="IG73" s="81"/>
      <c r="IH73" s="81"/>
      <c r="II73" s="81"/>
      <c r="IJ73" s="81"/>
      <c r="IK73" s="81"/>
      <c r="IL73" s="81"/>
    </row>
    <row r="74" spans="1:246" s="184" customFormat="1" ht="18" customHeight="1">
      <c r="A74" s="274"/>
      <c r="B74" s="170" t="s">
        <v>442</v>
      </c>
      <c r="C74" s="33" t="s">
        <v>431</v>
      </c>
      <c r="D74" s="15">
        <v>21.4</v>
      </c>
      <c r="E74" s="20" t="s">
        <v>439</v>
      </c>
      <c r="F74" s="20"/>
      <c r="G74" s="20"/>
      <c r="H74" s="20"/>
      <c r="I74" s="31">
        <f>M65</f>
        <v>0</v>
      </c>
      <c r="J74" s="75">
        <f>I74*D74</f>
        <v>0</v>
      </c>
      <c r="K74" s="189"/>
      <c r="L74" s="186"/>
      <c r="M74" s="186"/>
      <c r="N74" s="186"/>
      <c r="O74" s="189"/>
      <c r="P74" s="189"/>
      <c r="Q74" s="189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  <c r="BJ74" s="83"/>
      <c r="BK74" s="83"/>
      <c r="BL74" s="83"/>
      <c r="BM74" s="83"/>
      <c r="BN74" s="83"/>
      <c r="BO74" s="83"/>
      <c r="BP74" s="83"/>
      <c r="BQ74" s="83"/>
      <c r="BR74" s="83"/>
      <c r="BS74" s="83"/>
      <c r="BT74" s="83"/>
      <c r="BU74" s="83"/>
      <c r="BV74" s="83"/>
      <c r="BW74" s="83"/>
      <c r="BX74" s="83"/>
      <c r="BY74" s="83"/>
      <c r="BZ74" s="83"/>
      <c r="CA74" s="83"/>
      <c r="CB74" s="83"/>
      <c r="CC74" s="83"/>
      <c r="CD74" s="83"/>
      <c r="CE74" s="83"/>
      <c r="CF74" s="83"/>
      <c r="CG74" s="83"/>
      <c r="CH74" s="83"/>
      <c r="CI74" s="83"/>
      <c r="CJ74" s="83"/>
      <c r="CK74" s="83"/>
      <c r="CL74" s="83"/>
      <c r="CM74" s="83"/>
      <c r="CN74" s="83"/>
      <c r="CO74" s="83"/>
      <c r="CP74" s="83"/>
      <c r="CQ74" s="83"/>
      <c r="CR74" s="83"/>
      <c r="CS74" s="83"/>
      <c r="CT74" s="83"/>
      <c r="CU74" s="83"/>
      <c r="CV74" s="83"/>
      <c r="CW74" s="83"/>
      <c r="CX74" s="83"/>
      <c r="CY74" s="83"/>
      <c r="CZ74" s="83"/>
      <c r="DA74" s="83"/>
      <c r="DB74" s="83"/>
      <c r="DC74" s="83"/>
      <c r="DD74" s="83"/>
      <c r="DE74" s="83"/>
      <c r="DF74" s="83"/>
      <c r="DG74" s="83"/>
      <c r="DH74" s="83"/>
      <c r="DI74" s="83"/>
      <c r="DJ74" s="83"/>
      <c r="DK74" s="83"/>
      <c r="DL74" s="83"/>
      <c r="DM74" s="83"/>
      <c r="DN74" s="83"/>
      <c r="DO74" s="83"/>
      <c r="DP74" s="83"/>
      <c r="DQ74" s="83"/>
      <c r="DR74" s="83"/>
      <c r="DS74" s="83"/>
      <c r="DT74" s="83"/>
      <c r="DU74" s="83"/>
      <c r="DV74" s="83"/>
      <c r="DW74" s="83"/>
      <c r="DX74" s="83"/>
      <c r="DY74" s="83"/>
      <c r="DZ74" s="83"/>
      <c r="EA74" s="83"/>
      <c r="EB74" s="83"/>
      <c r="EC74" s="83"/>
      <c r="ED74" s="83"/>
      <c r="EE74" s="83"/>
      <c r="EF74" s="83"/>
      <c r="EG74" s="83"/>
      <c r="EH74" s="83"/>
      <c r="EI74" s="83"/>
      <c r="EJ74" s="83"/>
      <c r="EK74" s="83"/>
      <c r="EL74" s="83"/>
      <c r="EM74" s="83"/>
      <c r="EN74" s="83"/>
      <c r="EO74" s="83"/>
      <c r="EP74" s="83"/>
      <c r="EQ74" s="83"/>
      <c r="ER74" s="83"/>
      <c r="ES74" s="83"/>
      <c r="ET74" s="83"/>
      <c r="EU74" s="83"/>
      <c r="EV74" s="83"/>
      <c r="EW74" s="83"/>
      <c r="EX74" s="83"/>
      <c r="EY74" s="83"/>
      <c r="EZ74" s="83"/>
      <c r="FA74" s="83"/>
      <c r="FB74" s="83"/>
      <c r="FC74" s="83"/>
      <c r="FD74" s="83"/>
      <c r="FE74" s="83"/>
      <c r="FF74" s="83"/>
      <c r="FG74" s="83"/>
      <c r="FH74" s="83"/>
      <c r="FI74" s="83"/>
      <c r="FJ74" s="83"/>
      <c r="FK74" s="83"/>
      <c r="FL74" s="83"/>
      <c r="FM74" s="83"/>
      <c r="FN74" s="83"/>
      <c r="FO74" s="83"/>
      <c r="FP74" s="83"/>
      <c r="FQ74" s="83"/>
      <c r="FR74" s="83"/>
      <c r="FS74" s="83"/>
      <c r="FT74" s="83"/>
      <c r="FU74" s="83"/>
      <c r="FV74" s="83"/>
      <c r="FW74" s="83"/>
      <c r="FX74" s="83"/>
      <c r="FY74" s="83"/>
      <c r="FZ74" s="83"/>
      <c r="GA74" s="83"/>
      <c r="GB74" s="83"/>
      <c r="GC74" s="83"/>
      <c r="GD74" s="83"/>
      <c r="GE74" s="83"/>
      <c r="GF74" s="83"/>
      <c r="GG74" s="83"/>
      <c r="GH74" s="83"/>
      <c r="GI74" s="83"/>
      <c r="GJ74" s="83"/>
      <c r="GK74" s="83"/>
      <c r="GL74" s="83"/>
      <c r="GM74" s="83"/>
      <c r="GN74" s="83"/>
      <c r="GO74" s="83"/>
      <c r="GP74" s="83"/>
      <c r="GQ74" s="83"/>
      <c r="GR74" s="83"/>
      <c r="GS74" s="83"/>
      <c r="GT74" s="83"/>
      <c r="GU74" s="83"/>
      <c r="GV74" s="83"/>
      <c r="GW74" s="83"/>
      <c r="GX74" s="83"/>
      <c r="GY74" s="83"/>
      <c r="GZ74" s="83"/>
      <c r="HA74" s="83"/>
      <c r="HB74" s="83"/>
      <c r="HC74" s="83"/>
      <c r="HD74" s="83"/>
      <c r="HE74" s="83"/>
      <c r="HF74" s="83"/>
      <c r="HG74" s="83"/>
      <c r="HH74" s="83"/>
      <c r="HI74" s="83"/>
      <c r="HJ74" s="83"/>
      <c r="HK74" s="83"/>
      <c r="HL74" s="83"/>
      <c r="HM74" s="83"/>
      <c r="HN74" s="83"/>
      <c r="HO74" s="83"/>
      <c r="HP74" s="83"/>
      <c r="HQ74" s="83"/>
      <c r="HR74" s="83"/>
      <c r="HS74" s="83"/>
      <c r="HT74" s="83"/>
      <c r="HU74" s="83"/>
      <c r="HV74" s="83"/>
      <c r="HW74" s="83"/>
      <c r="HX74" s="83"/>
      <c r="HY74" s="83"/>
      <c r="HZ74" s="83"/>
      <c r="IA74" s="83"/>
      <c r="IB74" s="83"/>
      <c r="IC74" s="83"/>
      <c r="ID74" s="83"/>
      <c r="IE74" s="83"/>
      <c r="IF74" s="83"/>
      <c r="IG74" s="83"/>
      <c r="IH74" s="83"/>
      <c r="II74" s="83"/>
      <c r="IJ74" s="83"/>
      <c r="IK74" s="83"/>
      <c r="IL74" s="83"/>
    </row>
    <row r="75" spans="1:246" s="184" customFormat="1" ht="18" customHeight="1">
      <c r="A75" s="274"/>
      <c r="B75" s="169" t="s">
        <v>443</v>
      </c>
      <c r="C75" s="32" t="s">
        <v>432</v>
      </c>
      <c r="D75" s="15">
        <v>27.25</v>
      </c>
      <c r="E75" s="16" t="s">
        <v>439</v>
      </c>
      <c r="F75" s="16"/>
      <c r="G75" s="16"/>
      <c r="H75" s="16"/>
      <c r="I75" s="18">
        <f>N65</f>
        <v>0</v>
      </c>
      <c r="J75" s="74">
        <f>I75*D75</f>
        <v>0</v>
      </c>
      <c r="K75" s="189"/>
      <c r="L75" s="186"/>
      <c r="M75" s="186"/>
      <c r="N75" s="186"/>
      <c r="O75" s="189"/>
      <c r="P75" s="189"/>
      <c r="Q75" s="189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N75" s="83"/>
      <c r="BO75" s="83"/>
      <c r="BP75" s="83"/>
      <c r="BQ75" s="83"/>
      <c r="BR75" s="83"/>
      <c r="BS75" s="83"/>
      <c r="BT75" s="83"/>
      <c r="BU75" s="83"/>
      <c r="BV75" s="83"/>
      <c r="BW75" s="83"/>
      <c r="BX75" s="83"/>
      <c r="BY75" s="83"/>
      <c r="BZ75" s="83"/>
      <c r="CA75" s="83"/>
      <c r="CB75" s="83"/>
      <c r="CC75" s="83"/>
      <c r="CD75" s="83"/>
      <c r="CE75" s="83"/>
      <c r="CF75" s="83"/>
      <c r="CG75" s="83"/>
      <c r="CH75" s="83"/>
      <c r="CI75" s="83"/>
      <c r="CJ75" s="83"/>
      <c r="CK75" s="83"/>
      <c r="CL75" s="83"/>
      <c r="CM75" s="83"/>
      <c r="CN75" s="83"/>
      <c r="CO75" s="83"/>
      <c r="CP75" s="83"/>
      <c r="CQ75" s="83"/>
      <c r="CR75" s="83"/>
      <c r="CS75" s="83"/>
      <c r="CT75" s="83"/>
      <c r="CU75" s="83"/>
      <c r="CV75" s="83"/>
      <c r="CW75" s="83"/>
      <c r="CX75" s="83"/>
      <c r="CY75" s="83"/>
      <c r="CZ75" s="83"/>
      <c r="DA75" s="83"/>
      <c r="DB75" s="83"/>
      <c r="DC75" s="83"/>
      <c r="DD75" s="83"/>
      <c r="DE75" s="83"/>
      <c r="DF75" s="83"/>
      <c r="DG75" s="83"/>
      <c r="DH75" s="83"/>
      <c r="DI75" s="83"/>
      <c r="DJ75" s="83"/>
      <c r="DK75" s="83"/>
      <c r="DL75" s="83"/>
      <c r="DM75" s="83"/>
      <c r="DN75" s="83"/>
      <c r="DO75" s="83"/>
      <c r="DP75" s="83"/>
      <c r="DQ75" s="83"/>
      <c r="DR75" s="83"/>
      <c r="DS75" s="83"/>
      <c r="DT75" s="83"/>
      <c r="DU75" s="83"/>
      <c r="DV75" s="83"/>
      <c r="DW75" s="83"/>
      <c r="DX75" s="83"/>
      <c r="DY75" s="83"/>
      <c r="DZ75" s="83"/>
      <c r="EA75" s="83"/>
      <c r="EB75" s="83"/>
      <c r="EC75" s="83"/>
      <c r="ED75" s="83"/>
      <c r="EE75" s="83"/>
      <c r="EF75" s="83"/>
      <c r="EG75" s="83"/>
      <c r="EH75" s="83"/>
      <c r="EI75" s="83"/>
      <c r="EJ75" s="83"/>
      <c r="EK75" s="83"/>
      <c r="EL75" s="83"/>
      <c r="EM75" s="83"/>
      <c r="EN75" s="83"/>
      <c r="EO75" s="83"/>
      <c r="EP75" s="83"/>
      <c r="EQ75" s="83"/>
      <c r="ER75" s="83"/>
      <c r="ES75" s="83"/>
      <c r="ET75" s="83"/>
      <c r="EU75" s="83"/>
      <c r="EV75" s="83"/>
      <c r="EW75" s="83"/>
      <c r="EX75" s="83"/>
      <c r="EY75" s="83"/>
      <c r="EZ75" s="83"/>
      <c r="FA75" s="83"/>
      <c r="FB75" s="83"/>
      <c r="FC75" s="83"/>
      <c r="FD75" s="83"/>
      <c r="FE75" s="83"/>
      <c r="FF75" s="83"/>
      <c r="FG75" s="83"/>
      <c r="FH75" s="83"/>
      <c r="FI75" s="83"/>
      <c r="FJ75" s="83"/>
      <c r="FK75" s="83"/>
      <c r="FL75" s="83"/>
      <c r="FM75" s="83"/>
      <c r="FN75" s="83"/>
      <c r="FO75" s="83"/>
      <c r="FP75" s="83"/>
      <c r="FQ75" s="83"/>
      <c r="FR75" s="83"/>
      <c r="FS75" s="83"/>
      <c r="FT75" s="83"/>
      <c r="FU75" s="83"/>
      <c r="FV75" s="83"/>
      <c r="FW75" s="83"/>
      <c r="FX75" s="83"/>
      <c r="FY75" s="83"/>
      <c r="FZ75" s="83"/>
      <c r="GA75" s="83"/>
      <c r="GB75" s="83"/>
      <c r="GC75" s="83"/>
      <c r="GD75" s="83"/>
      <c r="GE75" s="83"/>
      <c r="GF75" s="83"/>
      <c r="GG75" s="83"/>
      <c r="GH75" s="83"/>
      <c r="GI75" s="83"/>
      <c r="GJ75" s="83"/>
      <c r="GK75" s="83"/>
      <c r="GL75" s="83"/>
      <c r="GM75" s="83"/>
      <c r="GN75" s="83"/>
      <c r="GO75" s="83"/>
      <c r="GP75" s="83"/>
      <c r="GQ75" s="83"/>
      <c r="GR75" s="83"/>
      <c r="GS75" s="83"/>
      <c r="GT75" s="83"/>
      <c r="GU75" s="83"/>
      <c r="GV75" s="83"/>
      <c r="GW75" s="83"/>
      <c r="GX75" s="83"/>
      <c r="GY75" s="83"/>
      <c r="GZ75" s="83"/>
      <c r="HA75" s="83"/>
      <c r="HB75" s="83"/>
      <c r="HC75" s="83"/>
      <c r="HD75" s="83"/>
      <c r="HE75" s="83"/>
      <c r="HF75" s="83"/>
      <c r="HG75" s="83"/>
      <c r="HH75" s="83"/>
      <c r="HI75" s="83"/>
      <c r="HJ75" s="83"/>
      <c r="HK75" s="83"/>
      <c r="HL75" s="83"/>
      <c r="HM75" s="83"/>
      <c r="HN75" s="83"/>
      <c r="HO75" s="83"/>
      <c r="HP75" s="83"/>
      <c r="HQ75" s="83"/>
      <c r="HR75" s="83"/>
      <c r="HS75" s="83"/>
      <c r="HT75" s="83"/>
      <c r="HU75" s="83"/>
      <c r="HV75" s="83"/>
      <c r="HW75" s="83"/>
      <c r="HX75" s="83"/>
      <c r="HY75" s="83"/>
      <c r="HZ75" s="83"/>
      <c r="IA75" s="83"/>
      <c r="IB75" s="83"/>
      <c r="IC75" s="83"/>
      <c r="ID75" s="83"/>
      <c r="IE75" s="83"/>
      <c r="IF75" s="83"/>
      <c r="IG75" s="83"/>
      <c r="IH75" s="83"/>
      <c r="II75" s="83"/>
      <c r="IJ75" s="83"/>
      <c r="IK75" s="83"/>
      <c r="IL75" s="83"/>
    </row>
    <row r="76" spans="1:246" s="183" customFormat="1" ht="21" customHeight="1">
      <c r="A76" s="142"/>
      <c r="B76" s="121" t="s">
        <v>430</v>
      </c>
      <c r="C76" s="117"/>
      <c r="D76" s="27"/>
      <c r="E76" s="136"/>
      <c r="F76" s="136"/>
      <c r="G76" s="136"/>
      <c r="H76" s="136"/>
      <c r="I76" s="139" t="s">
        <v>444</v>
      </c>
      <c r="J76" s="73"/>
      <c r="K76" s="187"/>
      <c r="L76" s="186"/>
      <c r="M76" s="188"/>
      <c r="N76" s="186"/>
      <c r="O76" s="187"/>
      <c r="P76" s="187"/>
      <c r="Q76" s="187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1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1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1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1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1"/>
      <c r="DH76" s="81"/>
      <c r="DI76" s="81"/>
      <c r="DJ76" s="81"/>
      <c r="DK76" s="81"/>
      <c r="DL76" s="81"/>
      <c r="DM76" s="81"/>
      <c r="DN76" s="81"/>
      <c r="DO76" s="81"/>
      <c r="DP76" s="81"/>
      <c r="DQ76" s="81"/>
      <c r="DR76" s="81"/>
      <c r="DS76" s="81"/>
      <c r="DT76" s="81"/>
      <c r="DU76" s="81"/>
      <c r="DV76" s="81"/>
      <c r="DW76" s="81"/>
      <c r="DX76" s="81"/>
      <c r="DY76" s="81"/>
      <c r="DZ76" s="81"/>
      <c r="EA76" s="81"/>
      <c r="EB76" s="81"/>
      <c r="EC76" s="81"/>
      <c r="ED76" s="81"/>
      <c r="EE76" s="81"/>
      <c r="EF76" s="81"/>
      <c r="EG76" s="81"/>
      <c r="EH76" s="81"/>
      <c r="EI76" s="81"/>
      <c r="EJ76" s="81"/>
      <c r="EK76" s="81"/>
      <c r="EL76" s="81"/>
      <c r="EM76" s="81"/>
      <c r="EN76" s="81"/>
      <c r="EO76" s="81"/>
      <c r="EP76" s="81"/>
      <c r="EQ76" s="81"/>
      <c r="ER76" s="81"/>
      <c r="ES76" s="81"/>
      <c r="ET76" s="81"/>
      <c r="EU76" s="81"/>
      <c r="EV76" s="81"/>
      <c r="EW76" s="81"/>
      <c r="EX76" s="81"/>
      <c r="EY76" s="81"/>
      <c r="EZ76" s="81"/>
      <c r="FA76" s="81"/>
      <c r="FB76" s="81"/>
      <c r="FC76" s="81"/>
      <c r="FD76" s="81"/>
      <c r="FE76" s="81"/>
      <c r="FF76" s="81"/>
      <c r="FG76" s="81"/>
      <c r="FH76" s="81"/>
      <c r="FI76" s="81"/>
      <c r="FJ76" s="81"/>
      <c r="FK76" s="81"/>
      <c r="FL76" s="81"/>
      <c r="FM76" s="81"/>
      <c r="FN76" s="81"/>
      <c r="FO76" s="81"/>
      <c r="FP76" s="81"/>
      <c r="FQ76" s="81"/>
      <c r="FR76" s="81"/>
      <c r="FS76" s="81"/>
      <c r="FT76" s="81"/>
      <c r="FU76" s="81"/>
      <c r="FV76" s="81"/>
      <c r="FW76" s="81"/>
      <c r="FX76" s="81"/>
      <c r="FY76" s="81"/>
      <c r="FZ76" s="81"/>
      <c r="GA76" s="81"/>
      <c r="GB76" s="81"/>
      <c r="GC76" s="81"/>
      <c r="GD76" s="81"/>
      <c r="GE76" s="81"/>
      <c r="GF76" s="81"/>
      <c r="GG76" s="81"/>
      <c r="GH76" s="81"/>
      <c r="GI76" s="81"/>
      <c r="GJ76" s="81"/>
      <c r="GK76" s="81"/>
      <c r="GL76" s="81"/>
      <c r="GM76" s="81"/>
      <c r="GN76" s="81"/>
      <c r="GO76" s="81"/>
      <c r="GP76" s="81"/>
      <c r="GQ76" s="81"/>
      <c r="GR76" s="81"/>
      <c r="GS76" s="81"/>
      <c r="GT76" s="81"/>
      <c r="GU76" s="81"/>
      <c r="GV76" s="81"/>
      <c r="GW76" s="81"/>
      <c r="GX76" s="81"/>
      <c r="GY76" s="81"/>
      <c r="GZ76" s="81"/>
      <c r="HA76" s="81"/>
      <c r="HB76" s="81"/>
      <c r="HC76" s="81"/>
      <c r="HD76" s="81"/>
      <c r="HE76" s="81"/>
      <c r="HF76" s="81"/>
      <c r="HG76" s="81"/>
      <c r="HH76" s="81"/>
      <c r="HI76" s="81"/>
      <c r="HJ76" s="81"/>
      <c r="HK76" s="81"/>
      <c r="HL76" s="81"/>
      <c r="HM76" s="81"/>
      <c r="HN76" s="81"/>
      <c r="HO76" s="81"/>
      <c r="HP76" s="81"/>
      <c r="HQ76" s="81"/>
      <c r="HR76" s="81"/>
      <c r="HS76" s="81"/>
      <c r="HT76" s="81"/>
      <c r="HU76" s="81"/>
      <c r="HV76" s="81"/>
      <c r="HW76" s="81"/>
      <c r="HX76" s="81"/>
      <c r="HY76" s="81"/>
      <c r="HZ76" s="81"/>
      <c r="IA76" s="81"/>
      <c r="IB76" s="81"/>
      <c r="IC76" s="81"/>
      <c r="ID76" s="81"/>
      <c r="IE76" s="81"/>
      <c r="IF76" s="81"/>
      <c r="IG76" s="81"/>
      <c r="IH76" s="81"/>
      <c r="II76" s="81"/>
      <c r="IJ76" s="81"/>
      <c r="IK76" s="81"/>
      <c r="IL76" s="81"/>
    </row>
    <row r="77" spans="1:246" s="184" customFormat="1" ht="18" customHeight="1">
      <c r="A77" s="269" t="s">
        <v>753</v>
      </c>
      <c r="B77" s="170" t="s">
        <v>436</v>
      </c>
      <c r="C77" s="33" t="s">
        <v>433</v>
      </c>
      <c r="D77" s="15">
        <v>91.05</v>
      </c>
      <c r="E77" s="20" t="s">
        <v>439</v>
      </c>
      <c r="F77" s="20"/>
      <c r="G77" s="20"/>
      <c r="H77" s="20"/>
      <c r="I77" s="31">
        <f>SUM(N16:N39)</f>
        <v>0</v>
      </c>
      <c r="J77" s="75">
        <f>I77*D77</f>
        <v>0</v>
      </c>
      <c r="K77" s="189"/>
      <c r="L77" s="186"/>
      <c r="M77" s="186"/>
      <c r="N77" s="186"/>
      <c r="O77" s="189"/>
      <c r="P77" s="189"/>
      <c r="Q77" s="189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  <c r="BJ77" s="83"/>
      <c r="BK77" s="83"/>
      <c r="BL77" s="83"/>
      <c r="BM77" s="83"/>
      <c r="BN77" s="83"/>
      <c r="BO77" s="83"/>
      <c r="BP77" s="83"/>
      <c r="BQ77" s="83"/>
      <c r="BR77" s="83"/>
      <c r="BS77" s="83"/>
      <c r="BT77" s="83"/>
      <c r="BU77" s="83"/>
      <c r="BV77" s="83"/>
      <c r="BW77" s="83"/>
      <c r="BX77" s="83"/>
      <c r="BY77" s="83"/>
      <c r="BZ77" s="83"/>
      <c r="CA77" s="83"/>
      <c r="CB77" s="83"/>
      <c r="CC77" s="83"/>
      <c r="CD77" s="83"/>
      <c r="CE77" s="83"/>
      <c r="CF77" s="83"/>
      <c r="CG77" s="83"/>
      <c r="CH77" s="83"/>
      <c r="CI77" s="83"/>
      <c r="CJ77" s="83"/>
      <c r="CK77" s="83"/>
      <c r="CL77" s="83"/>
      <c r="CM77" s="83"/>
      <c r="CN77" s="83"/>
      <c r="CO77" s="83"/>
      <c r="CP77" s="83"/>
      <c r="CQ77" s="83"/>
      <c r="CR77" s="83"/>
      <c r="CS77" s="83"/>
      <c r="CT77" s="83"/>
      <c r="CU77" s="83"/>
      <c r="CV77" s="83"/>
      <c r="CW77" s="83"/>
      <c r="CX77" s="83"/>
      <c r="CY77" s="83"/>
      <c r="CZ77" s="83"/>
      <c r="DA77" s="83"/>
      <c r="DB77" s="83"/>
      <c r="DC77" s="83"/>
      <c r="DD77" s="83"/>
      <c r="DE77" s="83"/>
      <c r="DF77" s="83"/>
      <c r="DG77" s="83"/>
      <c r="DH77" s="83"/>
      <c r="DI77" s="83"/>
      <c r="DJ77" s="83"/>
      <c r="DK77" s="83"/>
      <c r="DL77" s="83"/>
      <c r="DM77" s="83"/>
      <c r="DN77" s="83"/>
      <c r="DO77" s="83"/>
      <c r="DP77" s="83"/>
      <c r="DQ77" s="83"/>
      <c r="DR77" s="83"/>
      <c r="DS77" s="83"/>
      <c r="DT77" s="83"/>
      <c r="DU77" s="83"/>
      <c r="DV77" s="83"/>
      <c r="DW77" s="83"/>
      <c r="DX77" s="83"/>
      <c r="DY77" s="83"/>
      <c r="DZ77" s="83"/>
      <c r="EA77" s="83"/>
      <c r="EB77" s="83"/>
      <c r="EC77" s="83"/>
      <c r="ED77" s="83"/>
      <c r="EE77" s="83"/>
      <c r="EF77" s="83"/>
      <c r="EG77" s="83"/>
      <c r="EH77" s="83"/>
      <c r="EI77" s="83"/>
      <c r="EJ77" s="83"/>
      <c r="EK77" s="83"/>
      <c r="EL77" s="83"/>
      <c r="EM77" s="83"/>
      <c r="EN77" s="83"/>
      <c r="EO77" s="83"/>
      <c r="EP77" s="83"/>
      <c r="EQ77" s="83"/>
      <c r="ER77" s="83"/>
      <c r="ES77" s="83"/>
      <c r="ET77" s="83"/>
      <c r="EU77" s="83"/>
      <c r="EV77" s="83"/>
      <c r="EW77" s="83"/>
      <c r="EX77" s="83"/>
      <c r="EY77" s="83"/>
      <c r="EZ77" s="83"/>
      <c r="FA77" s="83"/>
      <c r="FB77" s="83"/>
      <c r="FC77" s="83"/>
      <c r="FD77" s="83"/>
      <c r="FE77" s="83"/>
      <c r="FF77" s="83"/>
      <c r="FG77" s="83"/>
      <c r="FH77" s="83"/>
      <c r="FI77" s="83"/>
      <c r="FJ77" s="83"/>
      <c r="FK77" s="83"/>
      <c r="FL77" s="83"/>
      <c r="FM77" s="83"/>
      <c r="FN77" s="83"/>
      <c r="FO77" s="83"/>
      <c r="FP77" s="83"/>
      <c r="FQ77" s="83"/>
      <c r="FR77" s="83"/>
      <c r="FS77" s="83"/>
      <c r="FT77" s="83"/>
      <c r="FU77" s="83"/>
      <c r="FV77" s="83"/>
      <c r="FW77" s="83"/>
      <c r="FX77" s="83"/>
      <c r="FY77" s="83"/>
      <c r="FZ77" s="83"/>
      <c r="GA77" s="83"/>
      <c r="GB77" s="83"/>
      <c r="GC77" s="83"/>
      <c r="GD77" s="83"/>
      <c r="GE77" s="83"/>
      <c r="GF77" s="83"/>
      <c r="GG77" s="83"/>
      <c r="GH77" s="83"/>
      <c r="GI77" s="83"/>
      <c r="GJ77" s="83"/>
      <c r="GK77" s="83"/>
      <c r="GL77" s="83"/>
      <c r="GM77" s="83"/>
      <c r="GN77" s="83"/>
      <c r="GO77" s="83"/>
      <c r="GP77" s="83"/>
      <c r="GQ77" s="83"/>
      <c r="GR77" s="83"/>
      <c r="GS77" s="83"/>
      <c r="GT77" s="83"/>
      <c r="GU77" s="83"/>
      <c r="GV77" s="83"/>
      <c r="GW77" s="83"/>
      <c r="GX77" s="83"/>
      <c r="GY77" s="83"/>
      <c r="GZ77" s="83"/>
      <c r="HA77" s="83"/>
      <c r="HB77" s="83"/>
      <c r="HC77" s="83"/>
      <c r="HD77" s="83"/>
      <c r="HE77" s="83"/>
      <c r="HF77" s="83"/>
      <c r="HG77" s="83"/>
      <c r="HH77" s="83"/>
      <c r="HI77" s="83"/>
      <c r="HJ77" s="83"/>
      <c r="HK77" s="83"/>
      <c r="HL77" s="83"/>
      <c r="HM77" s="83"/>
      <c r="HN77" s="83"/>
      <c r="HO77" s="83"/>
      <c r="HP77" s="83"/>
      <c r="HQ77" s="83"/>
      <c r="HR77" s="83"/>
      <c r="HS77" s="83"/>
      <c r="HT77" s="83"/>
      <c r="HU77" s="83"/>
      <c r="HV77" s="83"/>
      <c r="HW77" s="83"/>
      <c r="HX77" s="83"/>
      <c r="HY77" s="83"/>
      <c r="HZ77" s="83"/>
      <c r="IA77" s="83"/>
      <c r="IB77" s="83"/>
      <c r="IC77" s="83"/>
      <c r="ID77" s="83"/>
      <c r="IE77" s="83"/>
      <c r="IF77" s="83"/>
      <c r="IG77" s="83"/>
      <c r="IH77" s="83"/>
      <c r="II77" s="83"/>
      <c r="IJ77" s="83"/>
      <c r="IK77" s="83"/>
      <c r="IL77" s="83"/>
    </row>
    <row r="78" spans="1:246" s="184" customFormat="1" ht="18" customHeight="1">
      <c r="A78" s="284"/>
      <c r="B78" s="169" t="s">
        <v>114</v>
      </c>
      <c r="C78" s="32" t="s">
        <v>115</v>
      </c>
      <c r="D78" s="15">
        <v>93.73</v>
      </c>
      <c r="E78" s="16" t="s">
        <v>439</v>
      </c>
      <c r="F78" s="16"/>
      <c r="G78" s="16"/>
      <c r="H78" s="16"/>
      <c r="I78" s="18">
        <f>SUM(N41:N64)</f>
        <v>0</v>
      </c>
      <c r="J78" s="74">
        <f>I78*D78</f>
        <v>0</v>
      </c>
      <c r="K78" s="189"/>
      <c r="L78" s="186"/>
      <c r="M78" s="186"/>
      <c r="N78" s="186"/>
      <c r="O78" s="189"/>
      <c r="P78" s="189"/>
      <c r="Q78" s="189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  <c r="BM78" s="83"/>
      <c r="BN78" s="83"/>
      <c r="BO78" s="83"/>
      <c r="BP78" s="83"/>
      <c r="BQ78" s="83"/>
      <c r="BR78" s="83"/>
      <c r="BS78" s="83"/>
      <c r="BT78" s="83"/>
      <c r="BU78" s="83"/>
      <c r="BV78" s="83"/>
      <c r="BW78" s="83"/>
      <c r="BX78" s="83"/>
      <c r="BY78" s="83"/>
      <c r="BZ78" s="83"/>
      <c r="CA78" s="83"/>
      <c r="CB78" s="83"/>
      <c r="CC78" s="83"/>
      <c r="CD78" s="83"/>
      <c r="CE78" s="83"/>
      <c r="CF78" s="83"/>
      <c r="CG78" s="83"/>
      <c r="CH78" s="83"/>
      <c r="CI78" s="83"/>
      <c r="CJ78" s="83"/>
      <c r="CK78" s="83"/>
      <c r="CL78" s="83"/>
      <c r="CM78" s="83"/>
      <c r="CN78" s="83"/>
      <c r="CO78" s="83"/>
      <c r="CP78" s="83"/>
      <c r="CQ78" s="83"/>
      <c r="CR78" s="83"/>
      <c r="CS78" s="83"/>
      <c r="CT78" s="83"/>
      <c r="CU78" s="83"/>
      <c r="CV78" s="83"/>
      <c r="CW78" s="83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83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83"/>
      <c r="EQ78" s="83"/>
      <c r="ER78" s="83"/>
      <c r="ES78" s="83"/>
      <c r="ET78" s="83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3"/>
      <c r="FJ78" s="83"/>
      <c r="FK78" s="83"/>
      <c r="FL78" s="83"/>
      <c r="FM78" s="83"/>
      <c r="FN78" s="83"/>
      <c r="FO78" s="83"/>
      <c r="FP78" s="83"/>
      <c r="FQ78" s="83"/>
      <c r="FR78" s="83"/>
      <c r="FS78" s="83"/>
      <c r="FT78" s="83"/>
      <c r="FU78" s="83"/>
      <c r="FV78" s="83"/>
      <c r="FW78" s="83"/>
      <c r="FX78" s="83"/>
      <c r="FY78" s="83"/>
      <c r="FZ78" s="83"/>
      <c r="GA78" s="83"/>
      <c r="GB78" s="83"/>
      <c r="GC78" s="83"/>
      <c r="GD78" s="83"/>
      <c r="GE78" s="83"/>
      <c r="GF78" s="83"/>
      <c r="GG78" s="83"/>
      <c r="GH78" s="83"/>
      <c r="GI78" s="83"/>
      <c r="GJ78" s="83"/>
      <c r="GK78" s="83"/>
      <c r="GL78" s="83"/>
      <c r="GM78" s="83"/>
      <c r="GN78" s="83"/>
      <c r="GO78" s="83"/>
      <c r="GP78" s="83"/>
      <c r="GQ78" s="83"/>
      <c r="GR78" s="83"/>
      <c r="GS78" s="83"/>
      <c r="GT78" s="83"/>
      <c r="GU78" s="83"/>
      <c r="GV78" s="83"/>
      <c r="GW78" s="83"/>
      <c r="GX78" s="83"/>
      <c r="GY78" s="83"/>
      <c r="GZ78" s="83"/>
      <c r="HA78" s="83"/>
      <c r="HB78" s="83"/>
      <c r="HC78" s="83"/>
      <c r="HD78" s="83"/>
      <c r="HE78" s="83"/>
      <c r="HF78" s="83"/>
      <c r="HG78" s="83"/>
      <c r="HH78" s="83"/>
      <c r="HI78" s="83"/>
      <c r="HJ78" s="83"/>
      <c r="HK78" s="83"/>
      <c r="HL78" s="83"/>
      <c r="HM78" s="83"/>
      <c r="HN78" s="83"/>
      <c r="HO78" s="83"/>
      <c r="HP78" s="83"/>
      <c r="HQ78" s="83"/>
      <c r="HR78" s="83"/>
      <c r="HS78" s="83"/>
      <c r="HT78" s="83"/>
      <c r="HU78" s="83"/>
      <c r="HV78" s="83"/>
      <c r="HW78" s="83"/>
      <c r="HX78" s="83"/>
      <c r="HY78" s="83"/>
      <c r="HZ78" s="83"/>
      <c r="IA78" s="83"/>
      <c r="IB78" s="83"/>
      <c r="IC78" s="83"/>
      <c r="ID78" s="83"/>
      <c r="IE78" s="83"/>
      <c r="IF78" s="83"/>
      <c r="IG78" s="83"/>
      <c r="IH78" s="83"/>
      <c r="II78" s="83"/>
      <c r="IJ78" s="83"/>
      <c r="IK78" s="83"/>
      <c r="IL78" s="83"/>
    </row>
    <row r="79" spans="1:246" ht="30.75" customHeight="1">
      <c r="A79" s="253"/>
      <c r="C79" s="282" t="s">
        <v>219</v>
      </c>
      <c r="D79" s="270"/>
      <c r="E79" s="270"/>
      <c r="F79" s="270"/>
      <c r="G79" s="270"/>
      <c r="H79" s="270"/>
      <c r="I79" s="271"/>
      <c r="J79" s="76">
        <f>SUM(J77:J78,J74:J75,J72,J70,J66:J68,J50:J64,J34:J48,J31:J32,J27:J29,J24:J25,J20:J22,J14:J18,J11:J12)</f>
        <v>0</v>
      </c>
      <c r="K79" s="192"/>
      <c r="L79" s="82"/>
      <c r="M79" s="82"/>
    </row>
    <row r="80" spans="1:246" ht="12" customHeight="1">
      <c r="A80" s="253"/>
      <c r="K80" s="192"/>
      <c r="L80" s="82"/>
      <c r="M80" s="82"/>
    </row>
    <row r="81" spans="1:13" ht="12" customHeight="1">
      <c r="A81" s="253"/>
      <c r="K81" s="192"/>
      <c r="L81" s="82"/>
      <c r="M81" s="82"/>
    </row>
    <row r="82" spans="1:13" ht="12" customHeight="1">
      <c r="A82" s="253"/>
      <c r="K82" s="192"/>
      <c r="L82" s="82"/>
      <c r="M82" s="82"/>
    </row>
    <row r="83" spans="1:13" ht="18">
      <c r="A83" s="254"/>
      <c r="L83" s="82"/>
      <c r="M83" s="82"/>
    </row>
    <row r="84" spans="1:13">
      <c r="A84" s="283"/>
      <c r="L84" s="82"/>
      <c r="M84" s="82"/>
    </row>
    <row r="85" spans="1:13">
      <c r="A85" s="283"/>
      <c r="L85" s="82"/>
      <c r="M85" s="82"/>
    </row>
    <row r="86" spans="1:13">
      <c r="A86" s="283"/>
      <c r="L86" s="82"/>
      <c r="M86" s="82"/>
    </row>
    <row r="87" spans="1:13">
      <c r="A87" s="283"/>
      <c r="L87" s="82"/>
      <c r="M87" s="82"/>
    </row>
    <row r="88" spans="1:13">
      <c r="A88" s="283"/>
    </row>
    <row r="89" spans="1:13">
      <c r="A89" s="283"/>
    </row>
    <row r="90" spans="1:13" ht="21">
      <c r="A90" s="253"/>
    </row>
    <row r="91" spans="1:13">
      <c r="A91" s="249"/>
    </row>
    <row r="92" spans="1:13">
      <c r="A92" s="249"/>
    </row>
    <row r="93" spans="1:13">
      <c r="A93" s="249"/>
    </row>
    <row r="94" spans="1:13">
      <c r="A94" s="249"/>
    </row>
    <row r="95" spans="1:13" ht="21">
      <c r="A95" s="255"/>
    </row>
    <row r="96" spans="1:13">
      <c r="A96" s="249"/>
    </row>
  </sheetData>
  <mergeCells count="8">
    <mergeCell ref="C79:I79"/>
    <mergeCell ref="A11:A29"/>
    <mergeCell ref="A31:A32"/>
    <mergeCell ref="A84:A89"/>
    <mergeCell ref="A72:A75"/>
    <mergeCell ref="A77:A78"/>
    <mergeCell ref="A34:A64"/>
    <mergeCell ref="A66:A70"/>
  </mergeCells>
  <printOptions horizontalCentered="1" verticalCentered="1"/>
  <pageMargins left="0.75" right="0.75" top="1" bottom="1" header="0.5" footer="0.5"/>
  <pageSetup scale="34" orientation="landscape"/>
  <headerFooter alignWithMargins="0"/>
  <colBreaks count="1" manualBreakCount="1">
    <brk id="10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89"/>
  <sheetViews>
    <sheetView showGridLines="0" zoomScale="90" zoomScaleNormal="90" zoomScalePageLayoutView="90" workbookViewId="0">
      <selection activeCell="D9" sqref="D9"/>
    </sheetView>
  </sheetViews>
  <sheetFormatPr baseColWidth="10" defaultColWidth="8.83203125" defaultRowHeight="12" x14ac:dyDescent="0"/>
  <cols>
    <col min="1" max="1" width="8.83203125" style="85"/>
    <col min="2" max="2" width="31" style="85" customWidth="1"/>
    <col min="3" max="3" width="172.1640625" style="85" customWidth="1"/>
    <col min="4" max="4" width="15.5" style="86" customWidth="1"/>
    <col min="5" max="5" width="5.1640625" style="85" customWidth="1"/>
    <col min="6" max="8" width="5.33203125" style="85" hidden="1" customWidth="1"/>
    <col min="9" max="9" width="17.6640625" style="87" customWidth="1"/>
    <col min="10" max="10" width="17.1640625" style="88" customWidth="1"/>
    <col min="11" max="11" width="17" style="193" customWidth="1"/>
    <col min="12" max="12" width="15.5" style="85" customWidth="1"/>
    <col min="13" max="13" width="13.5" style="85" customWidth="1"/>
    <col min="14" max="14" width="8.83203125" style="82"/>
    <col min="15" max="16" width="10.5" style="82" bestFit="1" customWidth="1"/>
    <col min="17" max="17" width="8.83203125" style="82"/>
    <col min="18" max="18" width="10.5" style="82" bestFit="1" customWidth="1"/>
    <col min="19" max="51" width="8.83203125" style="82"/>
    <col min="52" max="52" width="8.83203125" style="79"/>
    <col min="53" max="246" width="8.83203125" style="2"/>
    <col min="247" max="16384" width="8.83203125" style="1"/>
  </cols>
  <sheetData>
    <row r="1" spans="1:246" s="64" customFormat="1" ht="93" customHeight="1">
      <c r="B1" s="64" t="s">
        <v>444</v>
      </c>
    </row>
    <row r="2" spans="1:246" s="64" customFormat="1" ht="93" customHeight="1"/>
    <row r="3" spans="1:246" s="64" customFormat="1" ht="93" customHeight="1"/>
    <row r="4" spans="1:246" s="64" customFormat="1" ht="93" customHeight="1"/>
    <row r="5" spans="1:246" s="64" customFormat="1" ht="93" customHeight="1"/>
    <row r="6" spans="1:246" s="64" customFormat="1" ht="93" customHeight="1"/>
    <row r="7" spans="1:246" s="64" customFormat="1" ht="93" customHeight="1"/>
    <row r="8" spans="1:246" s="64" customFormat="1" ht="85" customHeight="1">
      <c r="B8" s="65"/>
      <c r="C8" s="65"/>
      <c r="D8" s="65"/>
      <c r="E8" s="65"/>
      <c r="F8" s="65"/>
      <c r="G8" s="65"/>
      <c r="H8" s="65"/>
      <c r="I8" s="65"/>
      <c r="J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  <c r="EN8" s="65"/>
      <c r="EO8" s="65"/>
      <c r="EP8" s="65"/>
      <c r="EQ8" s="65"/>
      <c r="ER8" s="65"/>
      <c r="ES8" s="65"/>
      <c r="ET8" s="65"/>
      <c r="EU8" s="65"/>
      <c r="EV8" s="65"/>
      <c r="EW8" s="65"/>
      <c r="EX8" s="65"/>
      <c r="EY8" s="65"/>
      <c r="EZ8" s="65"/>
      <c r="FA8" s="65"/>
      <c r="FB8" s="65"/>
      <c r="FC8" s="65"/>
      <c r="FD8" s="65"/>
      <c r="FE8" s="65"/>
      <c r="FF8" s="65"/>
      <c r="FG8" s="65"/>
      <c r="FH8" s="65"/>
      <c r="FI8" s="65"/>
      <c r="FJ8" s="65"/>
      <c r="FK8" s="65"/>
      <c r="FL8" s="65"/>
      <c r="FM8" s="65"/>
      <c r="FN8" s="65"/>
      <c r="FO8" s="65"/>
      <c r="FP8" s="65"/>
      <c r="FQ8" s="65"/>
      <c r="FR8" s="65"/>
      <c r="FS8" s="65"/>
      <c r="FT8" s="65"/>
      <c r="FU8" s="65"/>
      <c r="FV8" s="65"/>
      <c r="FW8" s="65"/>
      <c r="FX8" s="65"/>
      <c r="FY8" s="65"/>
      <c r="FZ8" s="65"/>
      <c r="GA8" s="65"/>
      <c r="GB8" s="65"/>
      <c r="GC8" s="65"/>
      <c r="GD8" s="65"/>
      <c r="GE8" s="65"/>
      <c r="GF8" s="65"/>
      <c r="GG8" s="65"/>
      <c r="GH8" s="65"/>
      <c r="GI8" s="65"/>
      <c r="GJ8" s="65"/>
      <c r="GK8" s="65"/>
      <c r="GL8" s="65"/>
      <c r="GM8" s="65"/>
      <c r="GN8" s="65"/>
      <c r="GO8" s="65"/>
      <c r="GP8" s="65"/>
      <c r="GQ8" s="65"/>
      <c r="GR8" s="65"/>
      <c r="GS8" s="65"/>
      <c r="GT8" s="65"/>
      <c r="GU8" s="65"/>
      <c r="GV8" s="65"/>
      <c r="GW8" s="65"/>
      <c r="GX8" s="65"/>
      <c r="GY8" s="65"/>
      <c r="GZ8" s="65"/>
      <c r="HA8" s="65"/>
      <c r="HB8" s="65"/>
      <c r="HC8" s="65"/>
      <c r="HD8" s="65"/>
      <c r="HE8" s="65"/>
      <c r="HF8" s="65"/>
      <c r="HG8" s="65"/>
      <c r="HH8" s="65"/>
      <c r="HI8" s="65"/>
      <c r="HJ8" s="65"/>
      <c r="HK8" s="65"/>
      <c r="HL8" s="65"/>
      <c r="HM8" s="65"/>
      <c r="HN8" s="65"/>
      <c r="HO8" s="65"/>
      <c r="HP8" s="65"/>
      <c r="HQ8" s="65"/>
      <c r="HR8" s="65"/>
      <c r="HS8" s="65"/>
      <c r="HT8" s="65"/>
      <c r="HU8" s="65"/>
      <c r="HV8" s="65"/>
      <c r="HW8" s="65"/>
      <c r="HX8" s="65"/>
      <c r="HY8" s="65"/>
      <c r="HZ8" s="65"/>
      <c r="IA8" s="65"/>
      <c r="IB8" s="65"/>
      <c r="IC8" s="65"/>
      <c r="ID8" s="65"/>
      <c r="IE8" s="65"/>
      <c r="IF8" s="65"/>
      <c r="IG8" s="65"/>
      <c r="IH8" s="65"/>
      <c r="II8" s="65"/>
      <c r="IJ8" s="65"/>
      <c r="IK8" s="65"/>
      <c r="IL8" s="65"/>
    </row>
    <row r="9" spans="1:246" s="4" customFormat="1" ht="15">
      <c r="A9" s="168" t="s">
        <v>748</v>
      </c>
      <c r="B9" s="120" t="s">
        <v>437</v>
      </c>
      <c r="C9" s="116" t="s">
        <v>438</v>
      </c>
      <c r="D9" s="222" t="s">
        <v>154</v>
      </c>
      <c r="E9" s="10" t="s">
        <v>444</v>
      </c>
      <c r="F9" s="10" t="s">
        <v>23</v>
      </c>
      <c r="G9" s="10" t="s">
        <v>24</v>
      </c>
      <c r="H9" s="10" t="s">
        <v>22</v>
      </c>
      <c r="I9" s="11" t="s">
        <v>155</v>
      </c>
      <c r="J9" s="72" t="s">
        <v>156</v>
      </c>
      <c r="K9" s="185" t="s">
        <v>444</v>
      </c>
      <c r="L9" s="186" t="s">
        <v>150</v>
      </c>
      <c r="M9" s="186" t="s">
        <v>151</v>
      </c>
      <c r="N9" s="186" t="s">
        <v>152</v>
      </c>
      <c r="O9" s="187"/>
      <c r="P9" s="187"/>
      <c r="Q9" s="187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78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</row>
    <row r="10" spans="1:246" s="4" customFormat="1" ht="21" customHeight="1">
      <c r="A10" s="236"/>
      <c r="B10" s="121" t="s">
        <v>210</v>
      </c>
      <c r="C10" s="117"/>
      <c r="D10" s="13"/>
      <c r="E10" s="12"/>
      <c r="F10" s="12"/>
      <c r="G10" s="12"/>
      <c r="H10" s="12"/>
      <c r="I10" s="14"/>
      <c r="J10" s="73"/>
      <c r="K10" s="187"/>
      <c r="L10" s="188"/>
      <c r="M10" s="188"/>
      <c r="N10" s="186"/>
      <c r="O10" s="189"/>
      <c r="P10" s="189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78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</row>
    <row r="11" spans="1:246" ht="18" customHeight="1">
      <c r="A11" s="272" t="s">
        <v>747</v>
      </c>
      <c r="B11" s="169" t="s">
        <v>187</v>
      </c>
      <c r="C11" s="32" t="s">
        <v>193</v>
      </c>
      <c r="D11" s="15">
        <v>677.04</v>
      </c>
      <c r="E11" s="16" t="s">
        <v>439</v>
      </c>
      <c r="F11" s="17"/>
      <c r="G11" s="17"/>
      <c r="H11" s="17"/>
      <c r="I11" s="18">
        <v>0</v>
      </c>
      <c r="J11" s="74">
        <f t="shared" ref="J11:J18" si="0">I11*D11</f>
        <v>0</v>
      </c>
      <c r="K11" s="190"/>
      <c r="L11" s="186"/>
      <c r="M11" s="191"/>
      <c r="N11" s="191"/>
      <c r="O11" s="190"/>
      <c r="P11" s="190"/>
    </row>
    <row r="12" spans="1:246" ht="18" customHeight="1">
      <c r="A12" s="272"/>
      <c r="B12" s="170" t="s">
        <v>188</v>
      </c>
      <c r="C12" s="39" t="s">
        <v>194</v>
      </c>
      <c r="D12" s="15">
        <v>1081.5999999999999</v>
      </c>
      <c r="E12" s="20" t="s">
        <v>439</v>
      </c>
      <c r="F12" s="21"/>
      <c r="G12" s="21"/>
      <c r="H12" s="21"/>
      <c r="I12" s="22">
        <v>0</v>
      </c>
      <c r="J12" s="75">
        <f t="shared" si="0"/>
        <v>0</v>
      </c>
      <c r="K12" s="190"/>
      <c r="L12" s="186"/>
      <c r="M12" s="191"/>
      <c r="N12" s="191"/>
      <c r="O12" s="190"/>
      <c r="P12" s="190"/>
    </row>
    <row r="13" spans="1:246" s="4" customFormat="1" ht="21" customHeight="1">
      <c r="A13" s="272"/>
      <c r="B13" s="121" t="s">
        <v>211</v>
      </c>
      <c r="C13" s="117"/>
      <c r="D13" s="13"/>
      <c r="E13" s="12"/>
      <c r="F13" s="12"/>
      <c r="G13" s="12"/>
      <c r="H13" s="12"/>
      <c r="I13" s="14"/>
      <c r="J13" s="73"/>
      <c r="K13" s="187"/>
      <c r="L13" s="188"/>
      <c r="M13" s="188"/>
      <c r="N13" s="186"/>
      <c r="O13" s="189"/>
      <c r="P13" s="189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78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</row>
    <row r="14" spans="1:246" ht="18" customHeight="1">
      <c r="A14" s="272"/>
      <c r="B14" s="169" t="s">
        <v>186</v>
      </c>
      <c r="C14" s="32" t="s">
        <v>195</v>
      </c>
      <c r="D14" s="15">
        <v>665.18</v>
      </c>
      <c r="E14" s="16" t="s">
        <v>439</v>
      </c>
      <c r="F14" s="17"/>
      <c r="G14" s="17"/>
      <c r="H14" s="17"/>
      <c r="I14" s="18">
        <v>0</v>
      </c>
      <c r="J14" s="74">
        <f t="shared" si="0"/>
        <v>0</v>
      </c>
      <c r="K14" s="190"/>
      <c r="L14" s="186"/>
      <c r="M14" s="191"/>
      <c r="N14" s="191"/>
      <c r="O14" s="190"/>
      <c r="P14" s="190"/>
    </row>
    <row r="15" spans="1:246" ht="18" customHeight="1">
      <c r="A15" s="272"/>
      <c r="B15" s="170" t="s">
        <v>189</v>
      </c>
      <c r="C15" s="39" t="s">
        <v>196</v>
      </c>
      <c r="D15" s="15">
        <v>709.8</v>
      </c>
      <c r="E15" s="20" t="s">
        <v>439</v>
      </c>
      <c r="F15" s="21"/>
      <c r="G15" s="21"/>
      <c r="H15" s="21"/>
      <c r="I15" s="22">
        <v>0</v>
      </c>
      <c r="J15" s="75">
        <f t="shared" si="0"/>
        <v>0</v>
      </c>
      <c r="K15" s="190"/>
      <c r="L15" s="186"/>
      <c r="M15" s="191"/>
      <c r="N15" s="191"/>
      <c r="O15" s="190"/>
      <c r="P15" s="190"/>
    </row>
    <row r="16" spans="1:246" ht="18" customHeight="1">
      <c r="A16" s="272"/>
      <c r="B16" s="169" t="s">
        <v>190</v>
      </c>
      <c r="C16" s="32" t="s">
        <v>197</v>
      </c>
      <c r="D16" s="15">
        <v>746.3</v>
      </c>
      <c r="E16" s="16" t="s">
        <v>439</v>
      </c>
      <c r="F16" s="17"/>
      <c r="G16" s="17"/>
      <c r="H16" s="17"/>
      <c r="I16" s="18">
        <v>0</v>
      </c>
      <c r="J16" s="74">
        <f t="shared" si="0"/>
        <v>0</v>
      </c>
      <c r="K16" s="190"/>
      <c r="L16" s="186"/>
      <c r="M16" s="191"/>
      <c r="N16" s="191"/>
      <c r="O16" s="190"/>
      <c r="P16" s="190"/>
    </row>
    <row r="17" spans="1:246" ht="18" customHeight="1">
      <c r="A17" s="272"/>
      <c r="B17" s="170" t="s">
        <v>191</v>
      </c>
      <c r="C17" s="39" t="s">
        <v>198</v>
      </c>
      <c r="D17" s="15">
        <v>843.65</v>
      </c>
      <c r="E17" s="20" t="s">
        <v>439</v>
      </c>
      <c r="F17" s="21"/>
      <c r="G17" s="21"/>
      <c r="H17" s="21"/>
      <c r="I17" s="22">
        <v>0</v>
      </c>
      <c r="J17" s="75">
        <f t="shared" si="0"/>
        <v>0</v>
      </c>
      <c r="K17" s="190"/>
      <c r="L17" s="186"/>
      <c r="M17" s="191"/>
      <c r="N17" s="191"/>
      <c r="O17" s="190"/>
      <c r="P17" s="190"/>
    </row>
    <row r="18" spans="1:246" ht="18" customHeight="1">
      <c r="A18" s="272"/>
      <c r="B18" s="169" t="s">
        <v>192</v>
      </c>
      <c r="C18" s="32" t="s">
        <v>199</v>
      </c>
      <c r="D18" s="15">
        <v>1011.3</v>
      </c>
      <c r="E18" s="16" t="s">
        <v>439</v>
      </c>
      <c r="F18" s="17"/>
      <c r="G18" s="17"/>
      <c r="H18" s="17"/>
      <c r="I18" s="18">
        <v>0</v>
      </c>
      <c r="J18" s="74">
        <f t="shared" si="0"/>
        <v>0</v>
      </c>
      <c r="K18" s="190"/>
      <c r="L18" s="186"/>
      <c r="M18" s="191"/>
      <c r="N18" s="191"/>
      <c r="O18" s="190"/>
      <c r="P18" s="190"/>
    </row>
    <row r="19" spans="1:246" s="4" customFormat="1" ht="21" customHeight="1">
      <c r="A19" s="272"/>
      <c r="B19" s="121" t="s">
        <v>212</v>
      </c>
      <c r="C19" s="117"/>
      <c r="D19" s="13"/>
      <c r="E19" s="12"/>
      <c r="F19" s="12"/>
      <c r="G19" s="12"/>
      <c r="H19" s="12"/>
      <c r="I19" s="14"/>
      <c r="J19" s="73"/>
      <c r="K19" s="187"/>
      <c r="L19" s="188"/>
      <c r="M19" s="188"/>
      <c r="N19" s="186"/>
      <c r="O19" s="189"/>
      <c r="P19" s="189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78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</row>
    <row r="20" spans="1:246" ht="18" customHeight="1">
      <c r="A20" s="272"/>
      <c r="B20" s="170" t="s">
        <v>200</v>
      </c>
      <c r="C20" s="39" t="s">
        <v>205</v>
      </c>
      <c r="D20" s="15">
        <v>2003.82</v>
      </c>
      <c r="E20" s="20" t="s">
        <v>439</v>
      </c>
      <c r="F20" s="21"/>
      <c r="G20" s="21"/>
      <c r="H20" s="21"/>
      <c r="I20" s="22">
        <v>0</v>
      </c>
      <c r="J20" s="75">
        <f t="shared" ref="J20:J29" si="1">I20*D20</f>
        <v>0</v>
      </c>
      <c r="K20" s="190"/>
      <c r="L20" s="186"/>
      <c r="M20" s="191"/>
      <c r="N20" s="191"/>
      <c r="O20" s="190"/>
      <c r="P20" s="190"/>
    </row>
    <row r="21" spans="1:246" ht="18" customHeight="1">
      <c r="A21" s="272"/>
      <c r="B21" s="169" t="s">
        <v>201</v>
      </c>
      <c r="C21" s="32" t="s">
        <v>206</v>
      </c>
      <c r="D21" s="15">
        <v>2238.6</v>
      </c>
      <c r="E21" s="16" t="s">
        <v>439</v>
      </c>
      <c r="F21" s="17"/>
      <c r="G21" s="17"/>
      <c r="H21" s="17"/>
      <c r="I21" s="18">
        <v>0</v>
      </c>
      <c r="J21" s="74">
        <f t="shared" si="1"/>
        <v>0</v>
      </c>
      <c r="K21" s="190"/>
      <c r="L21" s="186"/>
      <c r="M21" s="191"/>
      <c r="N21" s="191"/>
      <c r="O21" s="190"/>
      <c r="P21" s="190"/>
    </row>
    <row r="22" spans="1:246" ht="18" customHeight="1">
      <c r="A22" s="272"/>
      <c r="B22" s="170" t="s">
        <v>202</v>
      </c>
      <c r="C22" s="39" t="s">
        <v>203</v>
      </c>
      <c r="D22" s="15">
        <v>152.88</v>
      </c>
      <c r="E22" s="20" t="s">
        <v>439</v>
      </c>
      <c r="F22" s="21"/>
      <c r="G22" s="21"/>
      <c r="H22" s="21"/>
      <c r="I22" s="22">
        <v>0</v>
      </c>
      <c r="J22" s="75">
        <f t="shared" si="1"/>
        <v>0</v>
      </c>
      <c r="K22" s="190"/>
      <c r="L22" s="186"/>
      <c r="M22" s="191"/>
      <c r="N22" s="191"/>
      <c r="O22" s="190"/>
      <c r="P22" s="190"/>
    </row>
    <row r="23" spans="1:246" s="4" customFormat="1" ht="21" customHeight="1">
      <c r="A23" s="272"/>
      <c r="B23" s="121" t="s">
        <v>213</v>
      </c>
      <c r="C23" s="117"/>
      <c r="D23" s="13"/>
      <c r="E23" s="12"/>
      <c r="F23" s="12"/>
      <c r="G23" s="12"/>
      <c r="H23" s="12"/>
      <c r="I23" s="14"/>
      <c r="J23" s="73"/>
      <c r="K23" s="187"/>
      <c r="L23" s="188"/>
      <c r="M23" s="188"/>
      <c r="N23" s="186"/>
      <c r="O23" s="189"/>
      <c r="P23" s="189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78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</row>
    <row r="24" spans="1:246" ht="18" customHeight="1">
      <c r="A24" s="272"/>
      <c r="B24" s="170" t="s">
        <v>204</v>
      </c>
      <c r="C24" s="39" t="s">
        <v>207</v>
      </c>
      <c r="D24" s="15">
        <v>2380.56</v>
      </c>
      <c r="E24" s="20" t="s">
        <v>439</v>
      </c>
      <c r="F24" s="21"/>
      <c r="G24" s="21"/>
      <c r="H24" s="21"/>
      <c r="I24" s="22">
        <v>0</v>
      </c>
      <c r="J24" s="75">
        <f t="shared" si="1"/>
        <v>0</v>
      </c>
      <c r="K24" s="190"/>
      <c r="L24" s="186"/>
      <c r="M24" s="191"/>
      <c r="N24" s="191"/>
      <c r="O24" s="190"/>
      <c r="P24" s="190"/>
    </row>
    <row r="25" spans="1:246" ht="18" customHeight="1">
      <c r="A25" s="272"/>
      <c r="B25" s="169" t="s">
        <v>202</v>
      </c>
      <c r="C25" s="32" t="s">
        <v>203</v>
      </c>
      <c r="D25" s="15">
        <v>152.88</v>
      </c>
      <c r="E25" s="16" t="s">
        <v>439</v>
      </c>
      <c r="F25" s="23"/>
      <c r="G25" s="23"/>
      <c r="H25" s="23"/>
      <c r="I25" s="18">
        <v>0</v>
      </c>
      <c r="J25" s="74">
        <f t="shared" si="1"/>
        <v>0</v>
      </c>
      <c r="K25" s="190"/>
      <c r="L25" s="186"/>
      <c r="M25" s="191"/>
      <c r="N25" s="191"/>
      <c r="O25" s="190"/>
      <c r="P25" s="190"/>
    </row>
    <row r="26" spans="1:246" s="4" customFormat="1" ht="21" customHeight="1">
      <c r="A26" s="272"/>
      <c r="B26" s="121" t="s">
        <v>214</v>
      </c>
      <c r="C26" s="117"/>
      <c r="D26" s="13"/>
      <c r="E26" s="12"/>
      <c r="F26" s="12"/>
      <c r="G26" s="12"/>
      <c r="H26" s="12"/>
      <c r="I26" s="14"/>
      <c r="J26" s="73"/>
      <c r="K26" s="187"/>
      <c r="L26" s="188"/>
      <c r="M26" s="188"/>
      <c r="N26" s="186"/>
      <c r="O26" s="189"/>
      <c r="P26" s="189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78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</row>
    <row r="27" spans="1:246" ht="18" customHeight="1">
      <c r="A27" s="272"/>
      <c r="B27" s="169" t="s">
        <v>208</v>
      </c>
      <c r="C27" s="32" t="s">
        <v>216</v>
      </c>
      <c r="D27" s="15">
        <v>1125.75</v>
      </c>
      <c r="E27" s="16" t="s">
        <v>439</v>
      </c>
      <c r="F27" s="17"/>
      <c r="G27" s="17"/>
      <c r="H27" s="17"/>
      <c r="I27" s="18">
        <v>0</v>
      </c>
      <c r="J27" s="74">
        <f>I27*D27</f>
        <v>0</v>
      </c>
      <c r="K27" s="190"/>
      <c r="L27" s="186"/>
      <c r="M27" s="191"/>
      <c r="N27" s="191"/>
      <c r="O27" s="190"/>
      <c r="P27" s="190"/>
    </row>
    <row r="28" spans="1:246" ht="18" customHeight="1">
      <c r="A28" s="272"/>
      <c r="B28" s="170" t="s">
        <v>209</v>
      </c>
      <c r="C28" s="39" t="s">
        <v>215</v>
      </c>
      <c r="D28" s="15">
        <v>1517.93</v>
      </c>
      <c r="E28" s="20" t="s">
        <v>439</v>
      </c>
      <c r="F28" s="21"/>
      <c r="G28" s="21"/>
      <c r="H28" s="21"/>
      <c r="I28" s="22">
        <v>0</v>
      </c>
      <c r="J28" s="75">
        <f>I28*D28</f>
        <v>0</v>
      </c>
      <c r="K28" s="190"/>
      <c r="L28" s="186"/>
      <c r="M28" s="191"/>
      <c r="N28" s="191"/>
      <c r="O28" s="190"/>
      <c r="P28" s="190"/>
    </row>
    <row r="29" spans="1:246" ht="18" customHeight="1">
      <c r="A29" s="272"/>
      <c r="B29" s="169" t="s">
        <v>217</v>
      </c>
      <c r="C29" s="32" t="s">
        <v>384</v>
      </c>
      <c r="D29" s="15">
        <v>322.14</v>
      </c>
      <c r="E29" s="16" t="s">
        <v>439</v>
      </c>
      <c r="F29" s="17"/>
      <c r="G29" s="17"/>
      <c r="H29" s="17"/>
      <c r="I29" s="18">
        <v>0</v>
      </c>
      <c r="J29" s="74">
        <f t="shared" si="1"/>
        <v>0</v>
      </c>
      <c r="K29" s="190"/>
      <c r="L29" s="186"/>
      <c r="M29" s="191"/>
      <c r="N29" s="191"/>
      <c r="O29" s="190"/>
      <c r="P29" s="190"/>
    </row>
    <row r="30" spans="1:246" s="4" customFormat="1" ht="21" customHeight="1">
      <c r="A30" s="141"/>
      <c r="B30" s="121" t="s">
        <v>389</v>
      </c>
      <c r="C30" s="117"/>
      <c r="D30" s="13"/>
      <c r="E30" s="12"/>
      <c r="F30" s="12"/>
      <c r="G30" s="12"/>
      <c r="H30" s="12"/>
      <c r="I30" s="14"/>
      <c r="J30" s="73"/>
      <c r="K30" s="187"/>
      <c r="L30" s="188"/>
      <c r="M30" s="188"/>
      <c r="N30" s="186"/>
      <c r="O30" s="189"/>
      <c r="P30" s="189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78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</row>
    <row r="31" spans="1:246" ht="18" customHeight="1">
      <c r="A31" s="275" t="s">
        <v>749</v>
      </c>
      <c r="B31" s="169" t="s">
        <v>385</v>
      </c>
      <c r="C31" s="32" t="s">
        <v>386</v>
      </c>
      <c r="D31" s="15">
        <v>198.1</v>
      </c>
      <c r="E31" s="16" t="s">
        <v>439</v>
      </c>
      <c r="F31" s="17"/>
      <c r="G31" s="17"/>
      <c r="H31" s="17"/>
      <c r="I31" s="18">
        <v>0</v>
      </c>
      <c r="J31" s="74">
        <f>I31*D31</f>
        <v>0</v>
      </c>
      <c r="K31" s="190"/>
      <c r="L31" s="186"/>
      <c r="M31" s="191"/>
      <c r="N31" s="191"/>
      <c r="O31" s="190"/>
      <c r="P31" s="190"/>
    </row>
    <row r="32" spans="1:246" ht="18" customHeight="1">
      <c r="A32" s="275"/>
      <c r="B32" s="170" t="s">
        <v>387</v>
      </c>
      <c r="C32" s="39" t="s">
        <v>388</v>
      </c>
      <c r="D32" s="15">
        <v>198.1</v>
      </c>
      <c r="E32" s="20" t="s">
        <v>439</v>
      </c>
      <c r="F32" s="21"/>
      <c r="G32" s="21"/>
      <c r="H32" s="21"/>
      <c r="I32" s="22">
        <v>0</v>
      </c>
      <c r="J32" s="75">
        <f>I32*D32</f>
        <v>0</v>
      </c>
      <c r="K32" s="190"/>
      <c r="L32" s="186"/>
      <c r="M32" s="191"/>
      <c r="N32" s="191"/>
      <c r="O32" s="190"/>
      <c r="P32" s="190"/>
    </row>
    <row r="33" spans="1:246" s="4" customFormat="1" ht="21" customHeight="1">
      <c r="A33" s="141"/>
      <c r="B33" s="121" t="s">
        <v>525</v>
      </c>
      <c r="C33" s="117"/>
      <c r="D33" s="27"/>
      <c r="E33" s="12"/>
      <c r="F33" s="12"/>
      <c r="G33" s="12"/>
      <c r="H33" s="12"/>
      <c r="I33" s="14"/>
      <c r="J33" s="73"/>
      <c r="K33" s="81"/>
      <c r="L33" s="188"/>
      <c r="M33" s="188"/>
      <c r="N33" s="186"/>
      <c r="O33" s="186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78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</row>
    <row r="34" spans="1:246" ht="18" customHeight="1">
      <c r="A34" s="276" t="s">
        <v>750</v>
      </c>
      <c r="B34" s="172" t="s">
        <v>446</v>
      </c>
      <c r="C34" s="39" t="s">
        <v>4</v>
      </c>
      <c r="D34" s="15">
        <v>1216.8</v>
      </c>
      <c r="E34" s="37" t="s">
        <v>439</v>
      </c>
      <c r="F34" s="38">
        <v>2</v>
      </c>
      <c r="G34" s="38">
        <v>0</v>
      </c>
      <c r="H34" s="38">
        <v>1</v>
      </c>
      <c r="I34" s="22">
        <v>0</v>
      </c>
      <c r="J34" s="75">
        <f t="shared" ref="J34:J48" si="2">I34*D34</f>
        <v>0</v>
      </c>
      <c r="K34" s="192"/>
      <c r="L34" s="186">
        <f>I34*F34</f>
        <v>0</v>
      </c>
      <c r="M34" s="191">
        <f>G34*I34</f>
        <v>0</v>
      </c>
      <c r="N34" s="191">
        <f>H34*I34</f>
        <v>0</v>
      </c>
      <c r="O34" s="191"/>
    </row>
    <row r="35" spans="1:246" ht="18" customHeight="1">
      <c r="A35" s="276"/>
      <c r="B35" s="169" t="s">
        <v>447</v>
      </c>
      <c r="C35" s="32" t="s">
        <v>6</v>
      </c>
      <c r="D35" s="15">
        <v>1778.4</v>
      </c>
      <c r="E35" s="16" t="s">
        <v>439</v>
      </c>
      <c r="F35" s="17">
        <v>4</v>
      </c>
      <c r="G35" s="17">
        <v>0</v>
      </c>
      <c r="H35" s="17">
        <v>2</v>
      </c>
      <c r="I35" s="18">
        <v>0</v>
      </c>
      <c r="J35" s="74">
        <f t="shared" si="2"/>
        <v>0</v>
      </c>
      <c r="K35" s="192"/>
      <c r="L35" s="186">
        <f t="shared" ref="L35:L64" si="3">I35*F35</f>
        <v>0</v>
      </c>
      <c r="M35" s="191">
        <f t="shared" ref="M35:M64" si="4">G35*I35</f>
        <v>0</v>
      </c>
      <c r="N35" s="191">
        <f t="shared" ref="N35:N64" si="5">H35*I35</f>
        <v>0</v>
      </c>
      <c r="O35" s="191"/>
    </row>
    <row r="36" spans="1:246" ht="18" customHeight="1">
      <c r="A36" s="276"/>
      <c r="B36" s="172" t="s">
        <v>448</v>
      </c>
      <c r="C36" s="39" t="s">
        <v>8</v>
      </c>
      <c r="D36" s="15">
        <v>2340</v>
      </c>
      <c r="E36" s="37" t="s">
        <v>439</v>
      </c>
      <c r="F36" s="38">
        <v>6</v>
      </c>
      <c r="G36" s="38">
        <v>0</v>
      </c>
      <c r="H36" s="38">
        <v>3</v>
      </c>
      <c r="I36" s="22">
        <v>0</v>
      </c>
      <c r="J36" s="75">
        <f t="shared" si="2"/>
        <v>0</v>
      </c>
      <c r="K36" s="192"/>
      <c r="L36" s="186">
        <f t="shared" si="3"/>
        <v>0</v>
      </c>
      <c r="M36" s="191">
        <f t="shared" si="4"/>
        <v>0</v>
      </c>
      <c r="N36" s="191">
        <f t="shared" si="5"/>
        <v>0</v>
      </c>
      <c r="O36" s="191"/>
    </row>
    <row r="37" spans="1:246" ht="18" customHeight="1">
      <c r="A37" s="276"/>
      <c r="B37" s="169" t="s">
        <v>449</v>
      </c>
      <c r="C37" s="32" t="s">
        <v>3</v>
      </c>
      <c r="D37" s="15">
        <v>1362.4</v>
      </c>
      <c r="E37" s="16" t="s">
        <v>439</v>
      </c>
      <c r="F37" s="17">
        <v>2</v>
      </c>
      <c r="G37" s="17">
        <v>1</v>
      </c>
      <c r="H37" s="17">
        <v>0</v>
      </c>
      <c r="I37" s="18">
        <v>0</v>
      </c>
      <c r="J37" s="74">
        <f t="shared" si="2"/>
        <v>0</v>
      </c>
      <c r="K37" s="192"/>
      <c r="L37" s="186">
        <f t="shared" si="3"/>
        <v>0</v>
      </c>
      <c r="M37" s="191">
        <f t="shared" si="4"/>
        <v>0</v>
      </c>
      <c r="N37" s="191">
        <f t="shared" si="5"/>
        <v>0</v>
      </c>
      <c r="O37" s="191"/>
    </row>
    <row r="38" spans="1:246" ht="18" customHeight="1">
      <c r="A38" s="276"/>
      <c r="B38" s="172" t="s">
        <v>450</v>
      </c>
      <c r="C38" s="39" t="s">
        <v>125</v>
      </c>
      <c r="D38" s="15">
        <v>1924</v>
      </c>
      <c r="E38" s="37" t="s">
        <v>439</v>
      </c>
      <c r="F38" s="38">
        <v>4</v>
      </c>
      <c r="G38" s="38">
        <v>1</v>
      </c>
      <c r="H38" s="38">
        <v>1</v>
      </c>
      <c r="I38" s="22">
        <v>0</v>
      </c>
      <c r="J38" s="75">
        <f t="shared" si="2"/>
        <v>0</v>
      </c>
      <c r="K38" s="192"/>
      <c r="L38" s="186">
        <f t="shared" si="3"/>
        <v>0</v>
      </c>
      <c r="M38" s="191">
        <f t="shared" si="4"/>
        <v>0</v>
      </c>
      <c r="N38" s="191">
        <f t="shared" si="5"/>
        <v>0</v>
      </c>
      <c r="O38" s="191"/>
    </row>
    <row r="39" spans="1:246" ht="18" customHeight="1">
      <c r="A39" s="276"/>
      <c r="B39" s="169" t="s">
        <v>451</v>
      </c>
      <c r="C39" s="32" t="s">
        <v>126</v>
      </c>
      <c r="D39" s="15">
        <v>2485.6</v>
      </c>
      <c r="E39" s="16" t="s">
        <v>439</v>
      </c>
      <c r="F39" s="17">
        <v>6</v>
      </c>
      <c r="G39" s="17">
        <v>1</v>
      </c>
      <c r="H39" s="17">
        <v>2</v>
      </c>
      <c r="I39" s="18">
        <v>0</v>
      </c>
      <c r="J39" s="74">
        <f t="shared" si="2"/>
        <v>0</v>
      </c>
      <c r="K39" s="192"/>
      <c r="L39" s="186">
        <f t="shared" si="3"/>
        <v>0</v>
      </c>
      <c r="M39" s="191">
        <f t="shared" si="4"/>
        <v>0</v>
      </c>
      <c r="N39" s="191">
        <f t="shared" si="5"/>
        <v>0</v>
      </c>
      <c r="O39" s="191"/>
    </row>
    <row r="40" spans="1:246" ht="18" customHeight="1">
      <c r="A40" s="276"/>
      <c r="B40" s="172" t="s">
        <v>452</v>
      </c>
      <c r="C40" s="39" t="s">
        <v>0</v>
      </c>
      <c r="D40" s="15">
        <v>1216.8</v>
      </c>
      <c r="E40" s="37" t="s">
        <v>439</v>
      </c>
      <c r="F40" s="38">
        <v>2</v>
      </c>
      <c r="G40" s="38">
        <v>0</v>
      </c>
      <c r="H40" s="38">
        <v>1</v>
      </c>
      <c r="I40" s="22">
        <v>0</v>
      </c>
      <c r="J40" s="75">
        <f t="shared" si="2"/>
        <v>0</v>
      </c>
      <c r="K40" s="192"/>
      <c r="L40" s="186">
        <f t="shared" si="3"/>
        <v>0</v>
      </c>
      <c r="M40" s="191">
        <f t="shared" si="4"/>
        <v>0</v>
      </c>
      <c r="N40" s="191">
        <f t="shared" si="5"/>
        <v>0</v>
      </c>
      <c r="O40" s="191"/>
    </row>
    <row r="41" spans="1:246" ht="18" customHeight="1">
      <c r="A41" s="276"/>
      <c r="B41" s="169" t="s">
        <v>453</v>
      </c>
      <c r="C41" s="32" t="s">
        <v>127</v>
      </c>
      <c r="D41" s="15">
        <v>1924</v>
      </c>
      <c r="E41" s="16" t="s">
        <v>439</v>
      </c>
      <c r="F41" s="17">
        <v>4</v>
      </c>
      <c r="G41" s="17">
        <v>1</v>
      </c>
      <c r="H41" s="17">
        <v>1</v>
      </c>
      <c r="I41" s="18">
        <v>0</v>
      </c>
      <c r="J41" s="74">
        <f t="shared" si="2"/>
        <v>0</v>
      </c>
      <c r="K41" s="192"/>
      <c r="L41" s="186">
        <f t="shared" si="3"/>
        <v>0</v>
      </c>
      <c r="M41" s="191">
        <f t="shared" si="4"/>
        <v>0</v>
      </c>
      <c r="N41" s="191">
        <f t="shared" si="5"/>
        <v>0</v>
      </c>
      <c r="O41" s="191"/>
    </row>
    <row r="42" spans="1:246" ht="18" customHeight="1">
      <c r="A42" s="276"/>
      <c r="B42" s="172" t="s">
        <v>454</v>
      </c>
      <c r="C42" s="39" t="s">
        <v>5</v>
      </c>
      <c r="D42" s="15">
        <v>2069.6</v>
      </c>
      <c r="E42" s="37" t="s">
        <v>439</v>
      </c>
      <c r="F42" s="38">
        <v>4</v>
      </c>
      <c r="G42" s="38">
        <v>2</v>
      </c>
      <c r="H42" s="38">
        <v>0</v>
      </c>
      <c r="I42" s="22">
        <v>0</v>
      </c>
      <c r="J42" s="75">
        <f t="shared" si="2"/>
        <v>0</v>
      </c>
      <c r="K42" s="192"/>
      <c r="L42" s="186">
        <f t="shared" si="3"/>
        <v>0</v>
      </c>
      <c r="M42" s="191">
        <f t="shared" si="4"/>
        <v>0</v>
      </c>
      <c r="N42" s="191">
        <f t="shared" si="5"/>
        <v>0</v>
      </c>
      <c r="O42" s="191"/>
    </row>
    <row r="43" spans="1:246" ht="18" customHeight="1">
      <c r="A43" s="276"/>
      <c r="B43" s="169" t="s">
        <v>455</v>
      </c>
      <c r="C43" s="32" t="s">
        <v>128</v>
      </c>
      <c r="D43" s="15">
        <v>2631.2</v>
      </c>
      <c r="E43" s="16" t="s">
        <v>439</v>
      </c>
      <c r="F43" s="17">
        <v>6</v>
      </c>
      <c r="G43" s="17">
        <v>2</v>
      </c>
      <c r="H43" s="17">
        <v>1</v>
      </c>
      <c r="I43" s="18">
        <v>0</v>
      </c>
      <c r="J43" s="74">
        <f t="shared" si="2"/>
        <v>0</v>
      </c>
      <c r="K43" s="192"/>
      <c r="L43" s="186">
        <f t="shared" si="3"/>
        <v>0</v>
      </c>
      <c r="M43" s="191">
        <f t="shared" si="4"/>
        <v>0</v>
      </c>
      <c r="N43" s="191">
        <f t="shared" si="5"/>
        <v>0</v>
      </c>
      <c r="O43" s="191"/>
    </row>
    <row r="44" spans="1:246" ht="18" customHeight="1">
      <c r="A44" s="276"/>
      <c r="B44" s="172" t="s">
        <v>456</v>
      </c>
      <c r="C44" s="39" t="s">
        <v>1</v>
      </c>
      <c r="D44" s="15">
        <v>1778.4</v>
      </c>
      <c r="E44" s="37" t="s">
        <v>439</v>
      </c>
      <c r="F44" s="38">
        <v>4</v>
      </c>
      <c r="G44" s="38">
        <v>0</v>
      </c>
      <c r="H44" s="38">
        <v>2</v>
      </c>
      <c r="I44" s="22">
        <v>0</v>
      </c>
      <c r="J44" s="75">
        <f t="shared" si="2"/>
        <v>0</v>
      </c>
      <c r="K44" s="192"/>
      <c r="L44" s="186">
        <f t="shared" si="3"/>
        <v>0</v>
      </c>
      <c r="M44" s="191">
        <f t="shared" si="4"/>
        <v>0</v>
      </c>
      <c r="N44" s="191">
        <f t="shared" si="5"/>
        <v>0</v>
      </c>
      <c r="O44" s="191"/>
    </row>
    <row r="45" spans="1:246" ht="18" customHeight="1">
      <c r="A45" s="276"/>
      <c r="B45" s="169" t="s">
        <v>457</v>
      </c>
      <c r="C45" s="32" t="s">
        <v>129</v>
      </c>
      <c r="D45" s="15">
        <v>2485.6</v>
      </c>
      <c r="E45" s="16" t="s">
        <v>439</v>
      </c>
      <c r="F45" s="17">
        <v>6</v>
      </c>
      <c r="G45" s="17">
        <v>1</v>
      </c>
      <c r="H45" s="17">
        <v>2</v>
      </c>
      <c r="I45" s="18">
        <v>0</v>
      </c>
      <c r="J45" s="74">
        <f t="shared" si="2"/>
        <v>0</v>
      </c>
      <c r="K45" s="192"/>
      <c r="L45" s="186">
        <f t="shared" si="3"/>
        <v>0</v>
      </c>
      <c r="M45" s="191">
        <f t="shared" si="4"/>
        <v>0</v>
      </c>
      <c r="N45" s="191">
        <f t="shared" si="5"/>
        <v>0</v>
      </c>
      <c r="O45" s="191"/>
    </row>
    <row r="46" spans="1:246" ht="18" customHeight="1">
      <c r="A46" s="276"/>
      <c r="B46" s="172" t="s">
        <v>458</v>
      </c>
      <c r="C46" s="39" t="s">
        <v>130</v>
      </c>
      <c r="D46" s="15">
        <v>2631.2</v>
      </c>
      <c r="E46" s="37" t="s">
        <v>439</v>
      </c>
      <c r="F46" s="38">
        <v>6</v>
      </c>
      <c r="G46" s="38">
        <v>2</v>
      </c>
      <c r="H46" s="38">
        <v>1</v>
      </c>
      <c r="I46" s="22">
        <v>0</v>
      </c>
      <c r="J46" s="75">
        <f t="shared" si="2"/>
        <v>0</v>
      </c>
      <c r="K46" s="192"/>
      <c r="L46" s="186">
        <f t="shared" si="3"/>
        <v>0</v>
      </c>
      <c r="M46" s="191">
        <f t="shared" si="4"/>
        <v>0</v>
      </c>
      <c r="N46" s="191">
        <f t="shared" si="5"/>
        <v>0</v>
      </c>
      <c r="O46" s="191"/>
    </row>
    <row r="47" spans="1:246" ht="18" customHeight="1">
      <c r="A47" s="276"/>
      <c r="B47" s="169" t="s">
        <v>459</v>
      </c>
      <c r="C47" s="32" t="s">
        <v>7</v>
      </c>
      <c r="D47" s="15">
        <v>2776.8</v>
      </c>
      <c r="E47" s="16" t="s">
        <v>439</v>
      </c>
      <c r="F47" s="17">
        <v>6</v>
      </c>
      <c r="G47" s="17">
        <v>3</v>
      </c>
      <c r="H47" s="17">
        <v>0</v>
      </c>
      <c r="I47" s="18">
        <v>0</v>
      </c>
      <c r="J47" s="74">
        <f t="shared" si="2"/>
        <v>0</v>
      </c>
      <c r="K47" s="192"/>
      <c r="L47" s="186">
        <f t="shared" si="3"/>
        <v>0</v>
      </c>
      <c r="M47" s="191">
        <f t="shared" si="4"/>
        <v>0</v>
      </c>
      <c r="N47" s="191">
        <f t="shared" si="5"/>
        <v>0</v>
      </c>
      <c r="O47" s="191"/>
    </row>
    <row r="48" spans="1:246" ht="18" customHeight="1">
      <c r="A48" s="276"/>
      <c r="B48" s="172" t="s">
        <v>460</v>
      </c>
      <c r="C48" s="39" t="s">
        <v>2</v>
      </c>
      <c r="D48" s="15">
        <v>2340</v>
      </c>
      <c r="E48" s="37" t="s">
        <v>439</v>
      </c>
      <c r="F48" s="38">
        <v>6</v>
      </c>
      <c r="G48" s="38">
        <v>0</v>
      </c>
      <c r="H48" s="38">
        <v>3</v>
      </c>
      <c r="I48" s="22">
        <v>0</v>
      </c>
      <c r="J48" s="75">
        <f t="shared" si="2"/>
        <v>0</v>
      </c>
      <c r="K48" s="192"/>
      <c r="L48" s="186">
        <f t="shared" si="3"/>
        <v>0</v>
      </c>
      <c r="M48" s="191">
        <f t="shared" si="4"/>
        <v>0</v>
      </c>
      <c r="N48" s="191">
        <f t="shared" si="5"/>
        <v>0</v>
      </c>
      <c r="O48" s="191"/>
    </row>
    <row r="49" spans="1:246" s="4" customFormat="1" ht="21" customHeight="1">
      <c r="A49" s="276"/>
      <c r="B49" s="121" t="s">
        <v>25</v>
      </c>
      <c r="C49" s="117"/>
      <c r="D49" s="27"/>
      <c r="E49" s="12"/>
      <c r="F49" s="12"/>
      <c r="G49" s="12"/>
      <c r="H49" s="12"/>
      <c r="I49" s="14"/>
      <c r="J49" s="73"/>
      <c r="K49" s="81"/>
      <c r="L49" s="186">
        <f t="shared" si="3"/>
        <v>0</v>
      </c>
      <c r="M49" s="191">
        <f t="shared" si="4"/>
        <v>0</v>
      </c>
      <c r="N49" s="191">
        <f t="shared" si="5"/>
        <v>0</v>
      </c>
      <c r="O49" s="186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78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</row>
    <row r="50" spans="1:246" ht="18" customHeight="1">
      <c r="A50" s="276"/>
      <c r="B50" s="172" t="s">
        <v>26</v>
      </c>
      <c r="C50" s="39" t="s">
        <v>4</v>
      </c>
      <c r="D50" s="15">
        <v>1227.2</v>
      </c>
      <c r="E50" s="37" t="s">
        <v>439</v>
      </c>
      <c r="F50" s="38">
        <v>2</v>
      </c>
      <c r="G50" s="38">
        <v>0</v>
      </c>
      <c r="H50" s="38">
        <v>1</v>
      </c>
      <c r="I50" s="22">
        <v>0</v>
      </c>
      <c r="J50" s="75">
        <f t="shared" ref="J50:J64" si="6">I50*D50</f>
        <v>0</v>
      </c>
      <c r="K50" s="192"/>
      <c r="L50" s="186">
        <f t="shared" si="3"/>
        <v>0</v>
      </c>
      <c r="M50" s="191">
        <f t="shared" si="4"/>
        <v>0</v>
      </c>
      <c r="N50" s="191">
        <f t="shared" si="5"/>
        <v>0</v>
      </c>
      <c r="O50" s="191"/>
    </row>
    <row r="51" spans="1:246" ht="18" customHeight="1">
      <c r="A51" s="276"/>
      <c r="B51" s="169" t="s">
        <v>27</v>
      </c>
      <c r="C51" s="32" t="s">
        <v>6</v>
      </c>
      <c r="D51" s="15">
        <v>1799.2</v>
      </c>
      <c r="E51" s="16" t="s">
        <v>439</v>
      </c>
      <c r="F51" s="17">
        <v>4</v>
      </c>
      <c r="G51" s="17">
        <v>0</v>
      </c>
      <c r="H51" s="17">
        <v>2</v>
      </c>
      <c r="I51" s="18">
        <v>0</v>
      </c>
      <c r="J51" s="74">
        <f t="shared" si="6"/>
        <v>0</v>
      </c>
      <c r="K51" s="192"/>
      <c r="L51" s="186">
        <f t="shared" si="3"/>
        <v>0</v>
      </c>
      <c r="M51" s="191">
        <f t="shared" si="4"/>
        <v>0</v>
      </c>
      <c r="N51" s="191">
        <f t="shared" si="5"/>
        <v>0</v>
      </c>
      <c r="O51" s="191"/>
    </row>
    <row r="52" spans="1:246" ht="18" customHeight="1">
      <c r="A52" s="276"/>
      <c r="B52" s="172" t="s">
        <v>28</v>
      </c>
      <c r="C52" s="39" t="s">
        <v>8</v>
      </c>
      <c r="D52" s="15">
        <v>2371.1999999999998</v>
      </c>
      <c r="E52" s="37" t="s">
        <v>439</v>
      </c>
      <c r="F52" s="38">
        <v>6</v>
      </c>
      <c r="G52" s="38">
        <v>0</v>
      </c>
      <c r="H52" s="38">
        <v>3</v>
      </c>
      <c r="I52" s="22">
        <v>0</v>
      </c>
      <c r="J52" s="75">
        <f t="shared" si="6"/>
        <v>0</v>
      </c>
      <c r="K52" s="192"/>
      <c r="L52" s="186">
        <f t="shared" si="3"/>
        <v>0</v>
      </c>
      <c r="M52" s="191">
        <f t="shared" si="4"/>
        <v>0</v>
      </c>
      <c r="N52" s="191">
        <f t="shared" si="5"/>
        <v>0</v>
      </c>
      <c r="O52" s="191"/>
    </row>
    <row r="53" spans="1:246" ht="18" customHeight="1">
      <c r="A53" s="276"/>
      <c r="B53" s="169" t="s">
        <v>29</v>
      </c>
      <c r="C53" s="32" t="s">
        <v>3</v>
      </c>
      <c r="D53" s="15">
        <v>1383.2</v>
      </c>
      <c r="E53" s="16" t="s">
        <v>439</v>
      </c>
      <c r="F53" s="17">
        <v>2</v>
      </c>
      <c r="G53" s="17">
        <v>1</v>
      </c>
      <c r="H53" s="17">
        <v>0</v>
      </c>
      <c r="I53" s="18">
        <v>0</v>
      </c>
      <c r="J53" s="74">
        <f t="shared" si="6"/>
        <v>0</v>
      </c>
      <c r="K53" s="192"/>
      <c r="L53" s="186">
        <f t="shared" si="3"/>
        <v>0</v>
      </c>
      <c r="M53" s="191">
        <f t="shared" si="4"/>
        <v>0</v>
      </c>
      <c r="N53" s="191">
        <f t="shared" si="5"/>
        <v>0</v>
      </c>
      <c r="O53" s="191"/>
    </row>
    <row r="54" spans="1:246" ht="18" customHeight="1">
      <c r="A54" s="276"/>
      <c r="B54" s="172" t="s">
        <v>30</v>
      </c>
      <c r="C54" s="39" t="s">
        <v>125</v>
      </c>
      <c r="D54" s="15">
        <v>1955.2</v>
      </c>
      <c r="E54" s="37" t="s">
        <v>439</v>
      </c>
      <c r="F54" s="38">
        <v>4</v>
      </c>
      <c r="G54" s="38">
        <v>1</v>
      </c>
      <c r="H54" s="38">
        <v>1</v>
      </c>
      <c r="I54" s="22">
        <v>0</v>
      </c>
      <c r="J54" s="75">
        <f t="shared" si="6"/>
        <v>0</v>
      </c>
      <c r="K54" s="192"/>
      <c r="L54" s="186">
        <f t="shared" si="3"/>
        <v>0</v>
      </c>
      <c r="M54" s="191">
        <f t="shared" si="4"/>
        <v>0</v>
      </c>
      <c r="N54" s="191">
        <f t="shared" si="5"/>
        <v>0</v>
      </c>
      <c r="O54" s="191"/>
    </row>
    <row r="55" spans="1:246" ht="18" customHeight="1">
      <c r="A55" s="276"/>
      <c r="B55" s="169" t="s">
        <v>31</v>
      </c>
      <c r="C55" s="32" t="s">
        <v>126</v>
      </c>
      <c r="D55" s="15">
        <v>2527.1999999999998</v>
      </c>
      <c r="E55" s="16" t="s">
        <v>439</v>
      </c>
      <c r="F55" s="17">
        <v>6</v>
      </c>
      <c r="G55" s="17">
        <v>1</v>
      </c>
      <c r="H55" s="17">
        <v>2</v>
      </c>
      <c r="I55" s="18">
        <v>0</v>
      </c>
      <c r="J55" s="74">
        <f t="shared" si="6"/>
        <v>0</v>
      </c>
      <c r="K55" s="192"/>
      <c r="L55" s="186">
        <f t="shared" si="3"/>
        <v>0</v>
      </c>
      <c r="M55" s="191">
        <f t="shared" si="4"/>
        <v>0</v>
      </c>
      <c r="N55" s="191">
        <f t="shared" si="5"/>
        <v>0</v>
      </c>
      <c r="O55" s="191"/>
    </row>
    <row r="56" spans="1:246" ht="18" customHeight="1">
      <c r="A56" s="276"/>
      <c r="B56" s="172" t="s">
        <v>32</v>
      </c>
      <c r="C56" s="39" t="s">
        <v>0</v>
      </c>
      <c r="D56" s="15">
        <v>1227.2</v>
      </c>
      <c r="E56" s="37" t="s">
        <v>439</v>
      </c>
      <c r="F56" s="38">
        <v>2</v>
      </c>
      <c r="G56" s="38">
        <v>0</v>
      </c>
      <c r="H56" s="38">
        <v>1</v>
      </c>
      <c r="I56" s="22">
        <v>0</v>
      </c>
      <c r="J56" s="75">
        <f t="shared" si="6"/>
        <v>0</v>
      </c>
      <c r="K56" s="192"/>
      <c r="L56" s="186">
        <f t="shared" si="3"/>
        <v>0</v>
      </c>
      <c r="M56" s="191">
        <f t="shared" si="4"/>
        <v>0</v>
      </c>
      <c r="N56" s="191">
        <f t="shared" si="5"/>
        <v>0</v>
      </c>
      <c r="O56" s="191"/>
    </row>
    <row r="57" spans="1:246" ht="18" customHeight="1">
      <c r="A57" s="276"/>
      <c r="B57" s="169" t="s">
        <v>33</v>
      </c>
      <c r="C57" s="32" t="s">
        <v>127</v>
      </c>
      <c r="D57" s="15">
        <v>1955.2</v>
      </c>
      <c r="E57" s="16" t="s">
        <v>439</v>
      </c>
      <c r="F57" s="17">
        <v>4</v>
      </c>
      <c r="G57" s="17">
        <v>1</v>
      </c>
      <c r="H57" s="17">
        <v>1</v>
      </c>
      <c r="I57" s="18">
        <v>0</v>
      </c>
      <c r="J57" s="74">
        <f t="shared" si="6"/>
        <v>0</v>
      </c>
      <c r="K57" s="192"/>
      <c r="L57" s="186">
        <f t="shared" si="3"/>
        <v>0</v>
      </c>
      <c r="M57" s="191">
        <f t="shared" si="4"/>
        <v>0</v>
      </c>
      <c r="N57" s="191">
        <f t="shared" si="5"/>
        <v>0</v>
      </c>
      <c r="O57" s="191"/>
    </row>
    <row r="58" spans="1:246" ht="18" customHeight="1">
      <c r="A58" s="276"/>
      <c r="B58" s="172" t="s">
        <v>34</v>
      </c>
      <c r="C58" s="39" t="s">
        <v>5</v>
      </c>
      <c r="D58" s="15">
        <v>2111.1999999999998</v>
      </c>
      <c r="E58" s="37" t="s">
        <v>439</v>
      </c>
      <c r="F58" s="38">
        <v>4</v>
      </c>
      <c r="G58" s="38">
        <v>2</v>
      </c>
      <c r="H58" s="38">
        <v>0</v>
      </c>
      <c r="I58" s="22">
        <v>0</v>
      </c>
      <c r="J58" s="75">
        <f t="shared" si="6"/>
        <v>0</v>
      </c>
      <c r="K58" s="192"/>
      <c r="L58" s="186">
        <f t="shared" si="3"/>
        <v>0</v>
      </c>
      <c r="M58" s="191">
        <f t="shared" si="4"/>
        <v>0</v>
      </c>
      <c r="N58" s="191">
        <f t="shared" si="5"/>
        <v>0</v>
      </c>
      <c r="O58" s="191"/>
    </row>
    <row r="59" spans="1:246" ht="18" customHeight="1">
      <c r="A59" s="276"/>
      <c r="B59" s="169" t="s">
        <v>35</v>
      </c>
      <c r="C59" s="32" t="s">
        <v>128</v>
      </c>
      <c r="D59" s="15">
        <v>2683.2</v>
      </c>
      <c r="E59" s="16" t="s">
        <v>439</v>
      </c>
      <c r="F59" s="17">
        <v>6</v>
      </c>
      <c r="G59" s="17">
        <v>2</v>
      </c>
      <c r="H59" s="17">
        <v>1</v>
      </c>
      <c r="I59" s="18">
        <v>0</v>
      </c>
      <c r="J59" s="74">
        <f t="shared" si="6"/>
        <v>0</v>
      </c>
      <c r="K59" s="192"/>
      <c r="L59" s="186">
        <f t="shared" si="3"/>
        <v>0</v>
      </c>
      <c r="M59" s="191">
        <f t="shared" si="4"/>
        <v>0</v>
      </c>
      <c r="N59" s="191">
        <f t="shared" si="5"/>
        <v>0</v>
      </c>
      <c r="O59" s="191"/>
    </row>
    <row r="60" spans="1:246" ht="18" customHeight="1">
      <c r="A60" s="276"/>
      <c r="B60" s="172" t="s">
        <v>36</v>
      </c>
      <c r="C60" s="39" t="s">
        <v>1</v>
      </c>
      <c r="D60" s="15">
        <v>1799.2</v>
      </c>
      <c r="E60" s="37" t="s">
        <v>439</v>
      </c>
      <c r="F60" s="38">
        <v>4</v>
      </c>
      <c r="G60" s="38">
        <v>0</v>
      </c>
      <c r="H60" s="38">
        <v>2</v>
      </c>
      <c r="I60" s="22">
        <v>0</v>
      </c>
      <c r="J60" s="75">
        <f t="shared" si="6"/>
        <v>0</v>
      </c>
      <c r="K60" s="192"/>
      <c r="L60" s="186">
        <f t="shared" si="3"/>
        <v>0</v>
      </c>
      <c r="M60" s="191">
        <f t="shared" si="4"/>
        <v>0</v>
      </c>
      <c r="N60" s="191">
        <f t="shared" si="5"/>
        <v>0</v>
      </c>
      <c r="O60" s="191"/>
    </row>
    <row r="61" spans="1:246" ht="18" customHeight="1">
      <c r="A61" s="276"/>
      <c r="B61" s="169" t="s">
        <v>37</v>
      </c>
      <c r="C61" s="32" t="s">
        <v>129</v>
      </c>
      <c r="D61" s="15">
        <v>2527.1999999999998</v>
      </c>
      <c r="E61" s="16" t="s">
        <v>439</v>
      </c>
      <c r="F61" s="17">
        <v>6</v>
      </c>
      <c r="G61" s="17">
        <v>1</v>
      </c>
      <c r="H61" s="17">
        <v>2</v>
      </c>
      <c r="I61" s="18">
        <v>0</v>
      </c>
      <c r="J61" s="74">
        <f t="shared" si="6"/>
        <v>0</v>
      </c>
      <c r="K61" s="192"/>
      <c r="L61" s="186">
        <f t="shared" si="3"/>
        <v>0</v>
      </c>
      <c r="M61" s="191">
        <f t="shared" si="4"/>
        <v>0</v>
      </c>
      <c r="N61" s="191">
        <f t="shared" si="5"/>
        <v>0</v>
      </c>
      <c r="O61" s="191"/>
    </row>
    <row r="62" spans="1:246" ht="18" customHeight="1">
      <c r="A62" s="276"/>
      <c r="B62" s="172" t="s">
        <v>38</v>
      </c>
      <c r="C62" s="39" t="s">
        <v>130</v>
      </c>
      <c r="D62" s="15">
        <v>2683.2</v>
      </c>
      <c r="E62" s="37" t="s">
        <v>439</v>
      </c>
      <c r="F62" s="38">
        <v>6</v>
      </c>
      <c r="G62" s="38">
        <v>2</v>
      </c>
      <c r="H62" s="38">
        <v>1</v>
      </c>
      <c r="I62" s="22">
        <v>0</v>
      </c>
      <c r="J62" s="75">
        <f t="shared" si="6"/>
        <v>0</v>
      </c>
      <c r="K62" s="192"/>
      <c r="L62" s="186">
        <f t="shared" si="3"/>
        <v>0</v>
      </c>
      <c r="M62" s="191">
        <f t="shared" si="4"/>
        <v>0</v>
      </c>
      <c r="N62" s="191">
        <f t="shared" si="5"/>
        <v>0</v>
      </c>
      <c r="O62" s="191"/>
    </row>
    <row r="63" spans="1:246" ht="18" customHeight="1">
      <c r="A63" s="276"/>
      <c r="B63" s="169" t="s">
        <v>39</v>
      </c>
      <c r="C63" s="32" t="s">
        <v>7</v>
      </c>
      <c r="D63" s="15">
        <v>2839.2</v>
      </c>
      <c r="E63" s="16" t="s">
        <v>439</v>
      </c>
      <c r="F63" s="17">
        <v>6</v>
      </c>
      <c r="G63" s="17">
        <v>3</v>
      </c>
      <c r="H63" s="17">
        <v>0</v>
      </c>
      <c r="I63" s="18">
        <v>0</v>
      </c>
      <c r="J63" s="74">
        <f t="shared" si="6"/>
        <v>0</v>
      </c>
      <c r="K63" s="192"/>
      <c r="L63" s="186">
        <f t="shared" si="3"/>
        <v>0</v>
      </c>
      <c r="M63" s="191">
        <f t="shared" si="4"/>
        <v>0</v>
      </c>
      <c r="N63" s="191">
        <f t="shared" si="5"/>
        <v>0</v>
      </c>
      <c r="O63" s="191"/>
    </row>
    <row r="64" spans="1:246" ht="18" customHeight="1">
      <c r="A64" s="276"/>
      <c r="B64" s="172" t="s">
        <v>40</v>
      </c>
      <c r="C64" s="39" t="s">
        <v>2</v>
      </c>
      <c r="D64" s="15">
        <v>2371.1999999999998</v>
      </c>
      <c r="E64" s="37" t="s">
        <v>439</v>
      </c>
      <c r="F64" s="38">
        <v>6</v>
      </c>
      <c r="G64" s="38">
        <v>0</v>
      </c>
      <c r="H64" s="38">
        <v>3</v>
      </c>
      <c r="I64" s="22">
        <v>0</v>
      </c>
      <c r="J64" s="75">
        <f t="shared" si="6"/>
        <v>0</v>
      </c>
      <c r="K64" s="192"/>
      <c r="L64" s="186">
        <f t="shared" si="3"/>
        <v>0</v>
      </c>
      <c r="M64" s="191">
        <f t="shared" si="4"/>
        <v>0</v>
      </c>
      <c r="N64" s="191">
        <f t="shared" si="5"/>
        <v>0</v>
      </c>
      <c r="O64" s="191"/>
    </row>
    <row r="65" spans="1:246" s="4" customFormat="1" ht="21" customHeight="1">
      <c r="A65" s="142"/>
      <c r="B65" s="121" t="s">
        <v>142</v>
      </c>
      <c r="C65" s="117"/>
      <c r="D65" s="27"/>
      <c r="E65" s="12"/>
      <c r="F65" s="12"/>
      <c r="G65" s="12"/>
      <c r="H65" s="12"/>
      <c r="I65" s="14"/>
      <c r="J65" s="73"/>
      <c r="K65" s="187"/>
      <c r="L65" s="191">
        <f>SUM(L16:L64)</f>
        <v>0</v>
      </c>
      <c r="M65" s="191">
        <f>SUM(M16:M64)</f>
        <v>0</v>
      </c>
      <c r="N65" s="191">
        <f>SUM(N16:N64)</f>
        <v>0</v>
      </c>
      <c r="O65" s="189"/>
      <c r="P65" s="189"/>
      <c r="Q65" s="187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78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</row>
    <row r="66" spans="1:246" s="6" customFormat="1" ht="18" customHeight="1">
      <c r="A66" s="273" t="s">
        <v>751</v>
      </c>
      <c r="B66" s="170" t="s">
        <v>49</v>
      </c>
      <c r="C66" s="30" t="s">
        <v>139</v>
      </c>
      <c r="D66" s="15">
        <v>23.25</v>
      </c>
      <c r="E66" s="20" t="s">
        <v>138</v>
      </c>
      <c r="F66" s="20"/>
      <c r="G66" s="20"/>
      <c r="H66" s="20"/>
      <c r="I66" s="31">
        <v>0</v>
      </c>
      <c r="J66" s="75">
        <f>I66*D66</f>
        <v>0</v>
      </c>
      <c r="K66" s="189"/>
      <c r="L66" s="186"/>
      <c r="M66" s="186"/>
      <c r="N66" s="186"/>
      <c r="O66" s="189"/>
      <c r="P66" s="189"/>
      <c r="Q66" s="189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0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</row>
    <row r="67" spans="1:246" s="6" customFormat="1" ht="18" customHeight="1">
      <c r="A67" s="273"/>
      <c r="B67" s="169" t="s">
        <v>50</v>
      </c>
      <c r="C67" s="32" t="s">
        <v>140</v>
      </c>
      <c r="D67" s="15">
        <v>22.75</v>
      </c>
      <c r="E67" s="16" t="s">
        <v>138</v>
      </c>
      <c r="F67" s="16"/>
      <c r="G67" s="16"/>
      <c r="H67" s="16"/>
      <c r="I67" s="18">
        <v>0</v>
      </c>
      <c r="J67" s="74">
        <f>I67*D67</f>
        <v>0</v>
      </c>
      <c r="K67" s="189"/>
      <c r="L67" s="186"/>
      <c r="M67" s="186"/>
      <c r="N67" s="186"/>
      <c r="O67" s="189"/>
      <c r="P67" s="189"/>
      <c r="Q67" s="189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0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</row>
    <row r="68" spans="1:246" s="6" customFormat="1" ht="18" customHeight="1">
      <c r="A68" s="273"/>
      <c r="B68" s="170" t="s">
        <v>51</v>
      </c>
      <c r="C68" s="30" t="s">
        <v>141</v>
      </c>
      <c r="D68" s="15">
        <v>21.1</v>
      </c>
      <c r="E68" s="20" t="s">
        <v>138</v>
      </c>
      <c r="F68" s="20"/>
      <c r="G68" s="20"/>
      <c r="H68" s="20"/>
      <c r="I68" s="31">
        <v>0</v>
      </c>
      <c r="J68" s="75">
        <f>I68*D68</f>
        <v>0</v>
      </c>
      <c r="K68" s="189"/>
      <c r="L68" s="186"/>
      <c r="M68" s="186"/>
      <c r="N68" s="186"/>
      <c r="O68" s="189"/>
      <c r="P68" s="189"/>
      <c r="Q68" s="189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0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</row>
    <row r="69" spans="1:246" s="4" customFormat="1" ht="21" customHeight="1">
      <c r="A69" s="273"/>
      <c r="B69" s="121" t="s">
        <v>143</v>
      </c>
      <c r="C69" s="117"/>
      <c r="D69" s="27"/>
      <c r="E69" s="12"/>
      <c r="F69" s="12"/>
      <c r="G69" s="12"/>
      <c r="H69" s="12"/>
      <c r="I69" s="14"/>
      <c r="J69" s="73"/>
      <c r="K69" s="187"/>
      <c r="L69" s="188"/>
      <c r="M69" s="188"/>
      <c r="N69" s="186"/>
      <c r="O69" s="187"/>
      <c r="P69" s="187"/>
      <c r="Q69" s="187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78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</row>
    <row r="70" spans="1:246" s="6" customFormat="1" ht="18" customHeight="1">
      <c r="A70" s="273"/>
      <c r="B70" s="169" t="s">
        <v>145</v>
      </c>
      <c r="C70" s="32" t="s">
        <v>146</v>
      </c>
      <c r="D70" s="15">
        <v>5.35</v>
      </c>
      <c r="E70" s="16" t="s">
        <v>138</v>
      </c>
      <c r="F70" s="16"/>
      <c r="G70" s="16"/>
      <c r="H70" s="16"/>
      <c r="I70" s="18">
        <v>0</v>
      </c>
      <c r="J70" s="74">
        <f>I70*D70</f>
        <v>0</v>
      </c>
      <c r="K70" s="189"/>
      <c r="L70" s="186"/>
      <c r="M70" s="186"/>
      <c r="N70" s="186"/>
      <c r="O70" s="189"/>
      <c r="P70" s="189"/>
      <c r="Q70" s="189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0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</row>
    <row r="71" spans="1:246" s="4" customFormat="1" ht="21.75" customHeight="1">
      <c r="A71" s="142"/>
      <c r="B71" s="121" t="s">
        <v>445</v>
      </c>
      <c r="C71" s="117"/>
      <c r="D71" s="27"/>
      <c r="E71" s="12"/>
      <c r="F71" s="12"/>
      <c r="G71" s="12"/>
      <c r="H71" s="12"/>
      <c r="I71" s="14"/>
      <c r="J71" s="73"/>
      <c r="K71" s="187"/>
      <c r="L71" s="188"/>
      <c r="M71" s="188"/>
      <c r="N71" s="186"/>
      <c r="O71" s="187"/>
      <c r="P71" s="187"/>
      <c r="Q71" s="187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78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</row>
    <row r="72" spans="1:246" s="6" customFormat="1" ht="18" customHeight="1">
      <c r="A72" s="274" t="s">
        <v>752</v>
      </c>
      <c r="B72" s="170" t="s">
        <v>440</v>
      </c>
      <c r="C72" s="33" t="s">
        <v>20</v>
      </c>
      <c r="D72" s="15">
        <v>111.25</v>
      </c>
      <c r="E72" s="20" t="s">
        <v>439</v>
      </c>
      <c r="F72" s="20"/>
      <c r="G72" s="20"/>
      <c r="H72" s="20"/>
      <c r="I72" s="31">
        <f>L65</f>
        <v>0</v>
      </c>
      <c r="J72" s="75">
        <f>I72*D72</f>
        <v>0</v>
      </c>
      <c r="K72" s="189"/>
      <c r="L72" s="186"/>
      <c r="M72" s="186"/>
      <c r="N72" s="186"/>
      <c r="O72" s="189"/>
      <c r="P72" s="189"/>
      <c r="Q72" s="189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0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</row>
    <row r="73" spans="1:246" s="4" customFormat="1" ht="21" customHeight="1">
      <c r="A73" s="274"/>
      <c r="B73" s="121" t="s">
        <v>116</v>
      </c>
      <c r="C73" s="117"/>
      <c r="D73" s="27"/>
      <c r="E73" s="12"/>
      <c r="F73" s="12"/>
      <c r="G73" s="12"/>
      <c r="H73" s="12"/>
      <c r="I73" s="14"/>
      <c r="J73" s="73"/>
      <c r="K73" s="187"/>
      <c r="L73" s="186"/>
      <c r="M73" s="188"/>
      <c r="N73" s="186"/>
      <c r="O73" s="187"/>
      <c r="P73" s="187"/>
      <c r="Q73" s="187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78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</row>
    <row r="74" spans="1:246" s="6" customFormat="1" ht="18" customHeight="1">
      <c r="A74" s="274"/>
      <c r="B74" s="169" t="s">
        <v>117</v>
      </c>
      <c r="C74" s="32" t="s">
        <v>118</v>
      </c>
      <c r="D74" s="15">
        <v>56.75</v>
      </c>
      <c r="E74" s="16" t="s">
        <v>439</v>
      </c>
      <c r="F74" s="16"/>
      <c r="G74" s="16"/>
      <c r="H74" s="16"/>
      <c r="I74" s="18">
        <f>I77</f>
        <v>0</v>
      </c>
      <c r="J74" s="74">
        <f>I74*D74</f>
        <v>0</v>
      </c>
      <c r="K74" s="189"/>
      <c r="L74" s="186"/>
      <c r="M74" s="186"/>
      <c r="N74" s="186"/>
      <c r="O74" s="189"/>
      <c r="P74" s="189"/>
      <c r="Q74" s="189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0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</row>
    <row r="75" spans="1:246" s="4" customFormat="1" ht="21" customHeight="1">
      <c r="A75" s="274"/>
      <c r="B75" s="121" t="s">
        <v>429</v>
      </c>
      <c r="C75" s="117"/>
      <c r="D75" s="27"/>
      <c r="E75" s="12"/>
      <c r="F75" s="12"/>
      <c r="G75" s="12"/>
      <c r="H75" s="12"/>
      <c r="I75" s="14"/>
      <c r="J75" s="73"/>
      <c r="K75" s="187"/>
      <c r="L75" s="186"/>
      <c r="M75" s="188"/>
      <c r="N75" s="186"/>
      <c r="O75" s="187"/>
      <c r="P75" s="187"/>
      <c r="Q75" s="187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78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</row>
    <row r="76" spans="1:246" s="6" customFormat="1" ht="18" customHeight="1">
      <c r="A76" s="274"/>
      <c r="B76" s="170" t="s">
        <v>442</v>
      </c>
      <c r="C76" s="33" t="s">
        <v>431</v>
      </c>
      <c r="D76" s="15">
        <v>21.4</v>
      </c>
      <c r="E76" s="20" t="s">
        <v>439</v>
      </c>
      <c r="F76" s="20"/>
      <c r="G76" s="20"/>
      <c r="H76" s="20"/>
      <c r="I76" s="31">
        <f>M65</f>
        <v>0</v>
      </c>
      <c r="J76" s="75">
        <f>I76*D76</f>
        <v>0</v>
      </c>
      <c r="K76" s="189"/>
      <c r="L76" s="186"/>
      <c r="M76" s="186"/>
      <c r="N76" s="186"/>
      <c r="O76" s="189"/>
      <c r="P76" s="189"/>
      <c r="Q76" s="189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0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</row>
    <row r="77" spans="1:246" s="6" customFormat="1" ht="18" customHeight="1">
      <c r="A77" s="281"/>
      <c r="B77" s="169" t="s">
        <v>443</v>
      </c>
      <c r="C77" s="32" t="s">
        <v>432</v>
      </c>
      <c r="D77" s="15">
        <v>27.25</v>
      </c>
      <c r="E77" s="16" t="s">
        <v>439</v>
      </c>
      <c r="F77" s="16"/>
      <c r="G77" s="16"/>
      <c r="H77" s="16"/>
      <c r="I77" s="18">
        <f>N65</f>
        <v>0</v>
      </c>
      <c r="J77" s="74">
        <f>I77*D77</f>
        <v>0</v>
      </c>
      <c r="K77" s="189"/>
      <c r="L77" s="186"/>
      <c r="M77" s="186"/>
      <c r="N77" s="186"/>
      <c r="O77" s="189"/>
      <c r="P77" s="189"/>
      <c r="Q77" s="189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0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</row>
    <row r="78" spans="1:246" s="4" customFormat="1" ht="21" customHeight="1">
      <c r="A78" s="142"/>
      <c r="B78" s="121" t="s">
        <v>430</v>
      </c>
      <c r="C78" s="117"/>
      <c r="D78" s="27"/>
      <c r="E78" s="12"/>
      <c r="F78" s="12"/>
      <c r="G78" s="12"/>
      <c r="H78" s="12"/>
      <c r="I78" s="14" t="s">
        <v>444</v>
      </c>
      <c r="J78" s="73"/>
      <c r="K78" s="187"/>
      <c r="L78" s="186"/>
      <c r="M78" s="188"/>
      <c r="N78" s="186"/>
      <c r="O78" s="187"/>
      <c r="P78" s="187"/>
      <c r="Q78" s="187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78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</row>
    <row r="79" spans="1:246" s="6" customFormat="1" ht="18" customHeight="1">
      <c r="A79" s="269" t="s">
        <v>753</v>
      </c>
      <c r="B79" s="170" t="s">
        <v>436</v>
      </c>
      <c r="C79" s="33" t="s">
        <v>433</v>
      </c>
      <c r="D79" s="15">
        <v>91.05</v>
      </c>
      <c r="E79" s="20" t="s">
        <v>439</v>
      </c>
      <c r="F79" s="20"/>
      <c r="G79" s="20"/>
      <c r="H79" s="20"/>
      <c r="I79" s="31">
        <f>SUM(N16:N39)</f>
        <v>0</v>
      </c>
      <c r="J79" s="75">
        <f>I79*D79</f>
        <v>0</v>
      </c>
      <c r="K79" s="189"/>
      <c r="L79" s="186"/>
      <c r="M79" s="186"/>
      <c r="N79" s="186"/>
      <c r="O79" s="189"/>
      <c r="P79" s="189"/>
      <c r="Q79" s="189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0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</row>
    <row r="80" spans="1:246" s="6" customFormat="1" ht="18" customHeight="1">
      <c r="A80" s="284"/>
      <c r="B80" s="169" t="s">
        <v>114</v>
      </c>
      <c r="C80" s="32" t="s">
        <v>115</v>
      </c>
      <c r="D80" s="15">
        <v>93.73</v>
      </c>
      <c r="E80" s="16" t="s">
        <v>439</v>
      </c>
      <c r="F80" s="16"/>
      <c r="G80" s="16"/>
      <c r="H80" s="16"/>
      <c r="I80" s="18">
        <f>SUM(N41:N64)</f>
        <v>0</v>
      </c>
      <c r="J80" s="74">
        <f>I80*D80</f>
        <v>0</v>
      </c>
      <c r="K80" s="189"/>
      <c r="L80" s="186"/>
      <c r="M80" s="186"/>
      <c r="N80" s="186"/>
      <c r="O80" s="189"/>
      <c r="P80" s="189"/>
      <c r="Q80" s="189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0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</row>
    <row r="81" spans="2:13" ht="30.75" customHeight="1">
      <c r="B81" s="258"/>
      <c r="C81" s="270" t="s">
        <v>219</v>
      </c>
      <c r="D81" s="270"/>
      <c r="E81" s="270"/>
      <c r="F81" s="270"/>
      <c r="G81" s="270"/>
      <c r="H81" s="270"/>
      <c r="I81" s="271"/>
      <c r="J81" s="76">
        <f>SUM(J79:J80,J76:J77,J74,J72,J70,J66:J68,J50:J64,J34:J48,J31:J32,J27:J29,J24:J25,J20:J22,J14:J18,J11:J12)</f>
        <v>0</v>
      </c>
      <c r="K81" s="192"/>
      <c r="L81" s="82"/>
      <c r="M81" s="82"/>
    </row>
    <row r="82" spans="2:13">
      <c r="K82" s="192"/>
      <c r="L82" s="82"/>
      <c r="M82" s="82"/>
    </row>
    <row r="83" spans="2:13">
      <c r="K83" s="192"/>
      <c r="L83" s="82"/>
      <c r="M83" s="82"/>
    </row>
    <row r="84" spans="2:13">
      <c r="K84" s="192"/>
      <c r="L84" s="82"/>
      <c r="M84" s="82"/>
    </row>
    <row r="85" spans="2:13">
      <c r="L85" s="82"/>
      <c r="M85" s="82"/>
    </row>
    <row r="86" spans="2:13">
      <c r="L86" s="82"/>
      <c r="M86" s="82"/>
    </row>
    <row r="87" spans="2:13">
      <c r="L87" s="82"/>
      <c r="M87" s="82"/>
    </row>
    <row r="88" spans="2:13">
      <c r="L88" s="82"/>
      <c r="M88" s="82"/>
    </row>
    <row r="89" spans="2:13">
      <c r="L89" s="82"/>
      <c r="M89" s="82"/>
    </row>
  </sheetData>
  <mergeCells count="7">
    <mergeCell ref="C81:I81"/>
    <mergeCell ref="A11:A29"/>
    <mergeCell ref="A31:A32"/>
    <mergeCell ref="A34:A64"/>
    <mergeCell ref="A66:A70"/>
    <mergeCell ref="A79:A80"/>
    <mergeCell ref="A72:A77"/>
  </mergeCells>
  <phoneticPr fontId="3" type="noConversion"/>
  <printOptions horizontalCentered="1" verticalCentered="1"/>
  <pageMargins left="0.75" right="0.75" top="1" bottom="1" header="0.5" footer="0.5"/>
  <pageSetup scale="34" orientation="landscape"/>
  <headerFooter alignWithMargins="0"/>
  <colBreaks count="1" manualBreakCount="1">
    <brk id="10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198"/>
  <sheetViews>
    <sheetView showGridLines="0" zoomScale="90" zoomScaleNormal="90" zoomScaleSheetLayoutView="50" zoomScalePageLayoutView="90" workbookViewId="0">
      <selection activeCell="D9" sqref="D9"/>
    </sheetView>
  </sheetViews>
  <sheetFormatPr baseColWidth="10" defaultColWidth="8.83203125" defaultRowHeight="12" x14ac:dyDescent="0"/>
  <cols>
    <col min="1" max="1" width="8.83203125" style="85"/>
    <col min="2" max="2" width="31" style="182" customWidth="1"/>
    <col min="3" max="3" width="169.33203125" style="1" customWidth="1"/>
    <col min="4" max="4" width="15.5" style="7" customWidth="1"/>
    <col min="5" max="5" width="5.6640625" style="1" customWidth="1"/>
    <col min="6" max="8" width="5.33203125" style="1" hidden="1" customWidth="1"/>
    <col min="9" max="9" width="17.6640625" style="8" customWidth="1"/>
    <col min="10" max="10" width="19.5" style="77" customWidth="1"/>
    <col min="11" max="11" width="17" style="193" customWidth="1"/>
    <col min="12" max="12" width="15.5" style="85" customWidth="1"/>
    <col min="13" max="13" width="13.5" style="85" customWidth="1"/>
    <col min="14" max="14" width="8.83203125" style="82"/>
    <col min="15" max="16" width="10.5" style="82" bestFit="1" customWidth="1"/>
    <col min="17" max="17" width="8.83203125" style="82"/>
    <col min="18" max="18" width="10.5" style="82" bestFit="1" customWidth="1"/>
    <col min="19" max="21" width="8.83203125" style="82"/>
    <col min="22" max="22" width="8.83203125" style="79"/>
    <col min="23" max="246" width="8.83203125" style="2"/>
    <col min="247" max="16384" width="8.83203125" style="1"/>
  </cols>
  <sheetData>
    <row r="1" spans="1:246" s="68" customFormat="1" ht="95" customHeight="1">
      <c r="B1" s="68" t="s">
        <v>444</v>
      </c>
    </row>
    <row r="2" spans="1:246" s="68" customFormat="1" ht="95" customHeight="1"/>
    <row r="3" spans="1:246" s="68" customFormat="1" ht="95" customHeight="1"/>
    <row r="4" spans="1:246" s="68" customFormat="1" ht="95" customHeight="1"/>
    <row r="5" spans="1:246" s="68" customFormat="1" ht="95" customHeight="1"/>
    <row r="6" spans="1:246" s="68" customFormat="1" ht="95" customHeight="1"/>
    <row r="7" spans="1:246" s="68" customFormat="1" ht="95" customHeight="1"/>
    <row r="8" spans="1:246" s="68" customFormat="1" ht="70" customHeight="1">
      <c r="B8" s="69"/>
      <c r="C8" s="69"/>
      <c r="D8" s="69"/>
      <c r="E8" s="69"/>
      <c r="F8" s="69"/>
      <c r="G8" s="69"/>
      <c r="H8" s="69"/>
      <c r="I8" s="69"/>
      <c r="J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9"/>
      <c r="EF8" s="69"/>
      <c r="EG8" s="69"/>
      <c r="EH8" s="69"/>
      <c r="EI8" s="69"/>
      <c r="EJ8" s="69"/>
      <c r="EK8" s="69"/>
      <c r="EL8" s="69"/>
      <c r="EM8" s="69"/>
      <c r="EN8" s="69"/>
      <c r="EO8" s="69"/>
      <c r="EP8" s="69"/>
      <c r="EQ8" s="69"/>
      <c r="ER8" s="69"/>
      <c r="ES8" s="69"/>
      <c r="ET8" s="69"/>
      <c r="EU8" s="69"/>
      <c r="EV8" s="69"/>
      <c r="EW8" s="69"/>
      <c r="EX8" s="69"/>
      <c r="EY8" s="69"/>
      <c r="EZ8" s="69"/>
      <c r="FA8" s="69"/>
      <c r="FB8" s="69"/>
      <c r="FC8" s="69"/>
      <c r="FD8" s="69"/>
      <c r="FE8" s="69"/>
      <c r="FF8" s="69"/>
      <c r="FG8" s="69"/>
      <c r="FH8" s="69"/>
      <c r="FI8" s="69"/>
      <c r="FJ8" s="69"/>
      <c r="FK8" s="69"/>
      <c r="FL8" s="69"/>
      <c r="FM8" s="69"/>
      <c r="FN8" s="69"/>
      <c r="FO8" s="69"/>
      <c r="FP8" s="69"/>
      <c r="FQ8" s="69"/>
      <c r="FR8" s="69"/>
      <c r="FS8" s="69"/>
      <c r="FT8" s="69"/>
      <c r="FU8" s="69"/>
      <c r="FV8" s="69"/>
      <c r="FW8" s="69"/>
      <c r="FX8" s="69"/>
      <c r="FY8" s="69"/>
      <c r="FZ8" s="69"/>
      <c r="GA8" s="69"/>
      <c r="GB8" s="69"/>
      <c r="GC8" s="69"/>
      <c r="GD8" s="69"/>
      <c r="GE8" s="69"/>
      <c r="GF8" s="69"/>
      <c r="GG8" s="69"/>
      <c r="GH8" s="69"/>
      <c r="GI8" s="69"/>
      <c r="GJ8" s="69"/>
      <c r="GK8" s="69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  <c r="HE8" s="69"/>
      <c r="HF8" s="69"/>
      <c r="HG8" s="69"/>
      <c r="HH8" s="69"/>
      <c r="HI8" s="69"/>
      <c r="HJ8" s="69"/>
      <c r="HK8" s="69"/>
      <c r="HL8" s="69"/>
      <c r="HM8" s="69"/>
      <c r="HN8" s="69"/>
      <c r="HO8" s="69"/>
      <c r="HP8" s="69"/>
      <c r="HQ8" s="69"/>
      <c r="HR8" s="69"/>
      <c r="HS8" s="69"/>
      <c r="HT8" s="69"/>
      <c r="HU8" s="69"/>
      <c r="HV8" s="69"/>
      <c r="HW8" s="69"/>
      <c r="HX8" s="69"/>
      <c r="HY8" s="69"/>
      <c r="HZ8" s="69"/>
      <c r="IA8" s="69"/>
      <c r="IB8" s="69"/>
      <c r="IC8" s="69"/>
      <c r="ID8" s="69"/>
      <c r="IE8" s="69"/>
      <c r="IF8" s="69"/>
      <c r="IG8" s="69"/>
      <c r="IH8" s="69"/>
      <c r="II8" s="69"/>
      <c r="IJ8" s="69"/>
      <c r="IK8" s="69"/>
      <c r="IL8" s="69"/>
    </row>
    <row r="9" spans="1:246" s="4" customFormat="1" ht="15">
      <c r="A9" s="194" t="s">
        <v>748</v>
      </c>
      <c r="B9" s="120" t="s">
        <v>437</v>
      </c>
      <c r="C9" s="116" t="s">
        <v>438</v>
      </c>
      <c r="D9" s="222" t="s">
        <v>154</v>
      </c>
      <c r="E9" s="10" t="s">
        <v>444</v>
      </c>
      <c r="F9" s="10" t="s">
        <v>23</v>
      </c>
      <c r="G9" s="10" t="s">
        <v>24</v>
      </c>
      <c r="H9" s="10" t="s">
        <v>22</v>
      </c>
      <c r="I9" s="11" t="s">
        <v>155</v>
      </c>
      <c r="J9" s="72" t="s">
        <v>156</v>
      </c>
      <c r="K9" s="185" t="s">
        <v>444</v>
      </c>
      <c r="L9" s="186" t="s">
        <v>150</v>
      </c>
      <c r="M9" s="186" t="s">
        <v>151</v>
      </c>
      <c r="N9" s="186" t="s">
        <v>152</v>
      </c>
      <c r="O9" s="187"/>
      <c r="P9" s="187"/>
      <c r="Q9" s="187"/>
      <c r="R9" s="81"/>
      <c r="S9" s="81"/>
      <c r="T9" s="81"/>
      <c r="U9" s="81"/>
      <c r="V9" s="78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</row>
    <row r="10" spans="1:246" s="4" customFormat="1" ht="21" customHeight="1">
      <c r="A10" s="236"/>
      <c r="B10" s="121" t="s">
        <v>210</v>
      </c>
      <c r="C10" s="117"/>
      <c r="D10" s="13"/>
      <c r="E10" s="12"/>
      <c r="F10" s="12"/>
      <c r="G10" s="12"/>
      <c r="H10" s="12"/>
      <c r="I10" s="14"/>
      <c r="J10" s="73"/>
      <c r="K10" s="187"/>
      <c r="L10" s="188"/>
      <c r="M10" s="188"/>
      <c r="N10" s="186"/>
      <c r="O10" s="189"/>
      <c r="P10" s="189"/>
      <c r="Q10" s="81"/>
      <c r="R10" s="81"/>
      <c r="S10" s="81"/>
      <c r="T10" s="81"/>
      <c r="U10" s="81"/>
      <c r="V10" s="78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</row>
    <row r="11" spans="1:246" ht="18" customHeight="1">
      <c r="A11" s="272" t="s">
        <v>747</v>
      </c>
      <c r="B11" s="169" t="s">
        <v>187</v>
      </c>
      <c r="C11" s="32" t="s">
        <v>193</v>
      </c>
      <c r="D11" s="15">
        <v>677.04</v>
      </c>
      <c r="E11" s="16" t="s">
        <v>439</v>
      </c>
      <c r="F11" s="17"/>
      <c r="G11" s="17"/>
      <c r="H11" s="17"/>
      <c r="I11" s="18">
        <v>0</v>
      </c>
      <c r="J11" s="74">
        <f t="shared" ref="J11:J18" si="0">I11*D11</f>
        <v>0</v>
      </c>
      <c r="K11" s="190"/>
      <c r="L11" s="186"/>
      <c r="M11" s="191"/>
      <c r="N11" s="191"/>
      <c r="O11" s="190"/>
      <c r="P11" s="190"/>
    </row>
    <row r="12" spans="1:246" ht="18" customHeight="1">
      <c r="A12" s="272"/>
      <c r="B12" s="170" t="s">
        <v>188</v>
      </c>
      <c r="C12" s="39" t="s">
        <v>194</v>
      </c>
      <c r="D12" s="15">
        <v>1081.5999999999999</v>
      </c>
      <c r="E12" s="20" t="s">
        <v>439</v>
      </c>
      <c r="F12" s="21"/>
      <c r="G12" s="21"/>
      <c r="H12" s="21"/>
      <c r="I12" s="22">
        <v>0</v>
      </c>
      <c r="J12" s="75">
        <f t="shared" si="0"/>
        <v>0</v>
      </c>
      <c r="K12" s="190"/>
      <c r="L12" s="186"/>
      <c r="M12" s="191"/>
      <c r="N12" s="191"/>
      <c r="O12" s="190"/>
      <c r="P12" s="190"/>
    </row>
    <row r="13" spans="1:246" s="4" customFormat="1" ht="21" customHeight="1">
      <c r="A13" s="272"/>
      <c r="B13" s="121" t="s">
        <v>211</v>
      </c>
      <c r="C13" s="117"/>
      <c r="D13" s="13"/>
      <c r="E13" s="12"/>
      <c r="F13" s="12"/>
      <c r="G13" s="12"/>
      <c r="H13" s="12"/>
      <c r="I13" s="14"/>
      <c r="J13" s="73"/>
      <c r="K13" s="187"/>
      <c r="L13" s="188"/>
      <c r="M13" s="188"/>
      <c r="N13" s="186"/>
      <c r="O13" s="189"/>
      <c r="P13" s="189"/>
      <c r="Q13" s="81"/>
      <c r="R13" s="81"/>
      <c r="S13" s="81"/>
      <c r="T13" s="81"/>
      <c r="U13" s="81"/>
      <c r="V13" s="78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</row>
    <row r="14" spans="1:246" ht="18" customHeight="1">
      <c r="A14" s="272"/>
      <c r="B14" s="169" t="s">
        <v>186</v>
      </c>
      <c r="C14" s="32" t="s">
        <v>195</v>
      </c>
      <c r="D14" s="15">
        <v>665.18</v>
      </c>
      <c r="E14" s="16" t="s">
        <v>439</v>
      </c>
      <c r="F14" s="17"/>
      <c r="G14" s="17"/>
      <c r="H14" s="17"/>
      <c r="I14" s="18">
        <v>0</v>
      </c>
      <c r="J14" s="74">
        <f t="shared" si="0"/>
        <v>0</v>
      </c>
      <c r="K14" s="190"/>
      <c r="L14" s="186"/>
      <c r="M14" s="191"/>
      <c r="N14" s="191"/>
      <c r="O14" s="190"/>
      <c r="P14" s="190"/>
    </row>
    <row r="15" spans="1:246" ht="18" customHeight="1">
      <c r="A15" s="272"/>
      <c r="B15" s="170" t="s">
        <v>189</v>
      </c>
      <c r="C15" s="39" t="s">
        <v>196</v>
      </c>
      <c r="D15" s="15">
        <v>709.8</v>
      </c>
      <c r="E15" s="20" t="s">
        <v>439</v>
      </c>
      <c r="F15" s="21"/>
      <c r="G15" s="21"/>
      <c r="H15" s="21"/>
      <c r="I15" s="22">
        <v>0</v>
      </c>
      <c r="J15" s="75">
        <f t="shared" si="0"/>
        <v>0</v>
      </c>
      <c r="K15" s="190"/>
      <c r="L15" s="186"/>
      <c r="M15" s="191"/>
      <c r="N15" s="191"/>
      <c r="O15" s="190"/>
      <c r="P15" s="190"/>
    </row>
    <row r="16" spans="1:246" ht="18" customHeight="1">
      <c r="A16" s="272"/>
      <c r="B16" s="169" t="s">
        <v>190</v>
      </c>
      <c r="C16" s="32" t="s">
        <v>197</v>
      </c>
      <c r="D16" s="15">
        <v>746.3</v>
      </c>
      <c r="E16" s="16" t="s">
        <v>439</v>
      </c>
      <c r="F16" s="17"/>
      <c r="G16" s="17"/>
      <c r="H16" s="17"/>
      <c r="I16" s="18">
        <v>0</v>
      </c>
      <c r="J16" s="74">
        <f t="shared" si="0"/>
        <v>0</v>
      </c>
      <c r="K16" s="190"/>
      <c r="L16" s="186"/>
      <c r="M16" s="191"/>
      <c r="N16" s="191"/>
      <c r="O16" s="190"/>
      <c r="P16" s="190"/>
    </row>
    <row r="17" spans="1:246" ht="18" customHeight="1">
      <c r="A17" s="272"/>
      <c r="B17" s="170" t="s">
        <v>191</v>
      </c>
      <c r="C17" s="39" t="s">
        <v>198</v>
      </c>
      <c r="D17" s="15">
        <v>843.65</v>
      </c>
      <c r="E17" s="20" t="s">
        <v>439</v>
      </c>
      <c r="F17" s="21"/>
      <c r="G17" s="21"/>
      <c r="H17" s="21"/>
      <c r="I17" s="22">
        <v>0</v>
      </c>
      <c r="J17" s="75">
        <f t="shared" si="0"/>
        <v>0</v>
      </c>
      <c r="K17" s="190"/>
      <c r="L17" s="186"/>
      <c r="M17" s="191"/>
      <c r="N17" s="191"/>
      <c r="O17" s="190"/>
      <c r="P17" s="190"/>
    </row>
    <row r="18" spans="1:246" ht="18" customHeight="1">
      <c r="A18" s="272"/>
      <c r="B18" s="169" t="s">
        <v>192</v>
      </c>
      <c r="C18" s="32" t="s">
        <v>199</v>
      </c>
      <c r="D18" s="15">
        <v>1011.3</v>
      </c>
      <c r="E18" s="16" t="s">
        <v>439</v>
      </c>
      <c r="F18" s="17"/>
      <c r="G18" s="17"/>
      <c r="H18" s="17"/>
      <c r="I18" s="18">
        <v>0</v>
      </c>
      <c r="J18" s="74">
        <f t="shared" si="0"/>
        <v>0</v>
      </c>
      <c r="K18" s="190"/>
      <c r="L18" s="186"/>
      <c r="M18" s="191"/>
      <c r="N18" s="191"/>
      <c r="O18" s="190"/>
      <c r="P18" s="190"/>
    </row>
    <row r="19" spans="1:246" s="4" customFormat="1" ht="21" customHeight="1">
      <c r="A19" s="272"/>
      <c r="B19" s="121" t="s">
        <v>212</v>
      </c>
      <c r="C19" s="117"/>
      <c r="D19" s="13"/>
      <c r="E19" s="12"/>
      <c r="F19" s="12"/>
      <c r="G19" s="12"/>
      <c r="H19" s="12"/>
      <c r="I19" s="14"/>
      <c r="J19" s="73"/>
      <c r="K19" s="187"/>
      <c r="L19" s="188"/>
      <c r="M19" s="188"/>
      <c r="N19" s="186"/>
      <c r="O19" s="189"/>
      <c r="P19" s="189"/>
      <c r="Q19" s="81"/>
      <c r="R19" s="81"/>
      <c r="S19" s="81"/>
      <c r="T19" s="81"/>
      <c r="U19" s="81"/>
      <c r="V19" s="78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</row>
    <row r="20" spans="1:246" ht="18" customHeight="1">
      <c r="A20" s="272"/>
      <c r="B20" s="170" t="s">
        <v>200</v>
      </c>
      <c r="C20" s="39" t="s">
        <v>205</v>
      </c>
      <c r="D20" s="15">
        <v>2003.82</v>
      </c>
      <c r="E20" s="20" t="s">
        <v>439</v>
      </c>
      <c r="F20" s="21"/>
      <c r="G20" s="21"/>
      <c r="H20" s="21"/>
      <c r="I20" s="22">
        <v>0</v>
      </c>
      <c r="J20" s="75">
        <f t="shared" ref="J20:J29" si="1">I20*D20</f>
        <v>0</v>
      </c>
      <c r="K20" s="190"/>
      <c r="L20" s="186"/>
      <c r="M20" s="191"/>
      <c r="N20" s="191"/>
      <c r="O20" s="190"/>
      <c r="P20" s="190"/>
    </row>
    <row r="21" spans="1:246" ht="18" customHeight="1">
      <c r="A21" s="272"/>
      <c r="B21" s="169" t="s">
        <v>201</v>
      </c>
      <c r="C21" s="32" t="s">
        <v>206</v>
      </c>
      <c r="D21" s="15">
        <v>2238.6</v>
      </c>
      <c r="E21" s="16" t="s">
        <v>439</v>
      </c>
      <c r="F21" s="17"/>
      <c r="G21" s="17"/>
      <c r="H21" s="17"/>
      <c r="I21" s="18">
        <v>0</v>
      </c>
      <c r="J21" s="74">
        <f t="shared" si="1"/>
        <v>0</v>
      </c>
      <c r="K21" s="190"/>
      <c r="L21" s="186"/>
      <c r="M21" s="191"/>
      <c r="N21" s="191"/>
      <c r="O21" s="190"/>
      <c r="P21" s="190"/>
    </row>
    <row r="22" spans="1:246" ht="18" customHeight="1">
      <c r="A22" s="272"/>
      <c r="B22" s="170" t="s">
        <v>202</v>
      </c>
      <c r="C22" s="39" t="s">
        <v>203</v>
      </c>
      <c r="D22" s="15">
        <v>152.88</v>
      </c>
      <c r="E22" s="20" t="s">
        <v>439</v>
      </c>
      <c r="F22" s="21"/>
      <c r="G22" s="21"/>
      <c r="H22" s="21"/>
      <c r="I22" s="22">
        <v>0</v>
      </c>
      <c r="J22" s="75">
        <f t="shared" si="1"/>
        <v>0</v>
      </c>
      <c r="K22" s="190"/>
      <c r="L22" s="186"/>
      <c r="M22" s="191"/>
      <c r="N22" s="191"/>
      <c r="O22" s="190"/>
      <c r="P22" s="190"/>
    </row>
    <row r="23" spans="1:246" s="4" customFormat="1" ht="21" customHeight="1">
      <c r="A23" s="272"/>
      <c r="B23" s="121" t="s">
        <v>213</v>
      </c>
      <c r="C23" s="117"/>
      <c r="D23" s="13"/>
      <c r="E23" s="12"/>
      <c r="F23" s="12"/>
      <c r="G23" s="12"/>
      <c r="H23" s="12"/>
      <c r="I23" s="14"/>
      <c r="J23" s="73"/>
      <c r="K23" s="187"/>
      <c r="L23" s="188"/>
      <c r="M23" s="188"/>
      <c r="N23" s="186"/>
      <c r="O23" s="189"/>
      <c r="P23" s="189"/>
      <c r="Q23" s="81"/>
      <c r="R23" s="81"/>
      <c r="S23" s="81"/>
      <c r="T23" s="81"/>
      <c r="U23" s="81"/>
      <c r="V23" s="78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</row>
    <row r="24" spans="1:246" ht="18" customHeight="1">
      <c r="A24" s="272"/>
      <c r="B24" s="170" t="s">
        <v>204</v>
      </c>
      <c r="C24" s="39" t="s">
        <v>207</v>
      </c>
      <c r="D24" s="15">
        <v>2380.56</v>
      </c>
      <c r="E24" s="20" t="s">
        <v>439</v>
      </c>
      <c r="F24" s="21"/>
      <c r="G24" s="21"/>
      <c r="H24" s="21"/>
      <c r="I24" s="22">
        <v>0</v>
      </c>
      <c r="J24" s="75">
        <f t="shared" si="1"/>
        <v>0</v>
      </c>
      <c r="K24" s="190"/>
      <c r="L24" s="186"/>
      <c r="M24" s="191"/>
      <c r="N24" s="191"/>
      <c r="O24" s="190"/>
      <c r="P24" s="190"/>
    </row>
    <row r="25" spans="1:246" ht="18" customHeight="1">
      <c r="A25" s="272"/>
      <c r="B25" s="169" t="s">
        <v>202</v>
      </c>
      <c r="C25" s="32" t="s">
        <v>203</v>
      </c>
      <c r="D25" s="15">
        <v>152.88</v>
      </c>
      <c r="E25" s="16" t="s">
        <v>439</v>
      </c>
      <c r="F25" s="23"/>
      <c r="G25" s="23"/>
      <c r="H25" s="23"/>
      <c r="I25" s="18">
        <v>0</v>
      </c>
      <c r="J25" s="74">
        <f t="shared" si="1"/>
        <v>0</v>
      </c>
      <c r="K25" s="190"/>
      <c r="L25" s="186"/>
      <c r="M25" s="191"/>
      <c r="N25" s="191"/>
      <c r="O25" s="190"/>
      <c r="P25" s="190"/>
    </row>
    <row r="26" spans="1:246" s="4" customFormat="1" ht="21" customHeight="1">
      <c r="A26" s="272"/>
      <c r="B26" s="121" t="s">
        <v>214</v>
      </c>
      <c r="C26" s="117"/>
      <c r="D26" s="13"/>
      <c r="E26" s="12"/>
      <c r="F26" s="12"/>
      <c r="G26" s="12"/>
      <c r="H26" s="12"/>
      <c r="I26" s="14"/>
      <c r="J26" s="73"/>
      <c r="K26" s="187"/>
      <c r="L26" s="188"/>
      <c r="M26" s="188"/>
      <c r="N26" s="186"/>
      <c r="O26" s="189"/>
      <c r="P26" s="189"/>
      <c r="Q26" s="81"/>
      <c r="R26" s="81"/>
      <c r="S26" s="81"/>
      <c r="T26" s="81"/>
      <c r="U26" s="81"/>
      <c r="V26" s="78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</row>
    <row r="27" spans="1:246" ht="18" customHeight="1">
      <c r="A27" s="272"/>
      <c r="B27" s="169" t="s">
        <v>208</v>
      </c>
      <c r="C27" s="32" t="s">
        <v>216</v>
      </c>
      <c r="D27" s="15">
        <v>1125.75</v>
      </c>
      <c r="E27" s="16" t="s">
        <v>439</v>
      </c>
      <c r="F27" s="17"/>
      <c r="G27" s="17"/>
      <c r="H27" s="17"/>
      <c r="I27" s="18">
        <v>0</v>
      </c>
      <c r="J27" s="74">
        <f>I27*D27</f>
        <v>0</v>
      </c>
      <c r="K27" s="190"/>
      <c r="L27" s="186"/>
      <c r="M27" s="191"/>
      <c r="N27" s="191"/>
      <c r="O27" s="190"/>
      <c r="P27" s="190"/>
    </row>
    <row r="28" spans="1:246" ht="18" customHeight="1">
      <c r="A28" s="272"/>
      <c r="B28" s="170" t="s">
        <v>209</v>
      </c>
      <c r="C28" s="39" t="s">
        <v>215</v>
      </c>
      <c r="D28" s="15">
        <v>1517.93</v>
      </c>
      <c r="E28" s="20" t="s">
        <v>439</v>
      </c>
      <c r="F28" s="21"/>
      <c r="G28" s="21"/>
      <c r="H28" s="21"/>
      <c r="I28" s="22">
        <v>0</v>
      </c>
      <c r="J28" s="75">
        <f>I28*D28</f>
        <v>0</v>
      </c>
      <c r="K28" s="190"/>
      <c r="L28" s="186"/>
      <c r="M28" s="191"/>
      <c r="N28" s="191"/>
      <c r="O28" s="190"/>
      <c r="P28" s="190"/>
    </row>
    <row r="29" spans="1:246" ht="18" customHeight="1">
      <c r="A29" s="272"/>
      <c r="B29" s="169" t="s">
        <v>217</v>
      </c>
      <c r="C29" s="32" t="s">
        <v>384</v>
      </c>
      <c r="D29" s="15">
        <v>322.14</v>
      </c>
      <c r="E29" s="16" t="s">
        <v>439</v>
      </c>
      <c r="F29" s="17"/>
      <c r="G29" s="17"/>
      <c r="H29" s="17"/>
      <c r="I29" s="18">
        <v>0</v>
      </c>
      <c r="J29" s="74">
        <f t="shared" si="1"/>
        <v>0</v>
      </c>
      <c r="K29" s="190"/>
      <c r="L29" s="186"/>
      <c r="M29" s="191"/>
      <c r="N29" s="191"/>
      <c r="O29" s="190"/>
      <c r="P29" s="190"/>
    </row>
    <row r="30" spans="1:246" s="4" customFormat="1" ht="21" customHeight="1">
      <c r="A30" s="141"/>
      <c r="B30" s="121" t="s">
        <v>389</v>
      </c>
      <c r="C30" s="117"/>
      <c r="D30" s="13"/>
      <c r="E30" s="12"/>
      <c r="F30" s="12"/>
      <c r="G30" s="12"/>
      <c r="H30" s="12"/>
      <c r="I30" s="14"/>
      <c r="J30" s="73"/>
      <c r="K30" s="187"/>
      <c r="L30" s="188"/>
      <c r="M30" s="188"/>
      <c r="N30" s="186"/>
      <c r="O30" s="189"/>
      <c r="P30" s="189"/>
      <c r="Q30" s="81"/>
      <c r="R30" s="81"/>
      <c r="S30" s="81"/>
      <c r="T30" s="81"/>
      <c r="U30" s="81"/>
      <c r="V30" s="78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</row>
    <row r="31" spans="1:246" ht="18" customHeight="1">
      <c r="A31" s="275" t="s">
        <v>749</v>
      </c>
      <c r="B31" s="169" t="s">
        <v>385</v>
      </c>
      <c r="C31" s="32" t="s">
        <v>386</v>
      </c>
      <c r="D31" s="15">
        <v>198.1</v>
      </c>
      <c r="E31" s="16" t="s">
        <v>439</v>
      </c>
      <c r="F31" s="17"/>
      <c r="G31" s="17"/>
      <c r="H31" s="17"/>
      <c r="I31" s="18">
        <v>0</v>
      </c>
      <c r="J31" s="74">
        <f>I31*D31</f>
        <v>0</v>
      </c>
      <c r="K31" s="190"/>
      <c r="L31" s="186"/>
      <c r="M31" s="191"/>
      <c r="N31" s="191"/>
      <c r="O31" s="190"/>
      <c r="P31" s="190"/>
    </row>
    <row r="32" spans="1:246" ht="18" customHeight="1">
      <c r="A32" s="275"/>
      <c r="B32" s="170" t="s">
        <v>387</v>
      </c>
      <c r="C32" s="39" t="s">
        <v>388</v>
      </c>
      <c r="D32" s="15">
        <v>198.1</v>
      </c>
      <c r="E32" s="20" t="s">
        <v>439</v>
      </c>
      <c r="F32" s="21"/>
      <c r="G32" s="21"/>
      <c r="H32" s="21"/>
      <c r="I32" s="22">
        <v>0</v>
      </c>
      <c r="J32" s="75">
        <f>I32*D32</f>
        <v>0</v>
      </c>
      <c r="K32" s="190"/>
      <c r="L32" s="186"/>
      <c r="M32" s="191"/>
      <c r="N32" s="191"/>
      <c r="O32" s="190"/>
      <c r="P32" s="190"/>
    </row>
    <row r="33" spans="1:246" s="4" customFormat="1" ht="21" customHeight="1">
      <c r="A33" s="141"/>
      <c r="B33" s="121" t="s">
        <v>526</v>
      </c>
      <c r="C33" s="117"/>
      <c r="D33" s="27"/>
      <c r="E33" s="12"/>
      <c r="F33" s="12"/>
      <c r="G33" s="12"/>
      <c r="H33" s="12"/>
      <c r="I33" s="14"/>
      <c r="J33" s="73"/>
      <c r="K33" s="81"/>
      <c r="L33" s="188"/>
      <c r="M33" s="188"/>
      <c r="N33" s="186"/>
      <c r="O33" s="186"/>
      <c r="P33" s="186"/>
      <c r="Q33" s="81"/>
      <c r="R33" s="81"/>
      <c r="S33" s="81"/>
      <c r="T33" s="81"/>
      <c r="U33" s="81"/>
      <c r="V33" s="78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</row>
    <row r="34" spans="1:246" ht="18" customHeight="1">
      <c r="A34" s="276" t="s">
        <v>750</v>
      </c>
      <c r="B34" s="172" t="s">
        <v>461</v>
      </c>
      <c r="C34" s="39" t="s">
        <v>13</v>
      </c>
      <c r="D34" s="15">
        <v>1216.8</v>
      </c>
      <c r="E34" s="37" t="s">
        <v>439</v>
      </c>
      <c r="F34" s="38">
        <v>2</v>
      </c>
      <c r="G34" s="38">
        <v>0</v>
      </c>
      <c r="H34" s="38">
        <v>1</v>
      </c>
      <c r="I34" s="22">
        <v>0</v>
      </c>
      <c r="J34" s="75">
        <f t="shared" ref="J34:J48" si="2">I34*D34</f>
        <v>0</v>
      </c>
      <c r="K34" s="192"/>
      <c r="L34" s="186">
        <f>I34*F34</f>
        <v>0</v>
      </c>
      <c r="M34" s="191">
        <f>G34*I34</f>
        <v>0</v>
      </c>
      <c r="N34" s="191">
        <f>H34*I34</f>
        <v>0</v>
      </c>
      <c r="O34" s="191"/>
      <c r="P34" s="191"/>
    </row>
    <row r="35" spans="1:246" ht="18" customHeight="1">
      <c r="A35" s="276"/>
      <c r="B35" s="169" t="s">
        <v>462</v>
      </c>
      <c r="C35" s="32" t="s">
        <v>133</v>
      </c>
      <c r="D35" s="15">
        <v>1778.4</v>
      </c>
      <c r="E35" s="16" t="s">
        <v>439</v>
      </c>
      <c r="F35" s="17">
        <v>4</v>
      </c>
      <c r="G35" s="17">
        <v>0</v>
      </c>
      <c r="H35" s="17">
        <v>2</v>
      </c>
      <c r="I35" s="18">
        <v>0</v>
      </c>
      <c r="J35" s="74">
        <f t="shared" si="2"/>
        <v>0</v>
      </c>
      <c r="K35" s="192"/>
      <c r="L35" s="186">
        <f t="shared" ref="L35:L64" si="3">I35*F35</f>
        <v>0</v>
      </c>
      <c r="M35" s="191">
        <f t="shared" ref="M35:M64" si="4">G35*I35</f>
        <v>0</v>
      </c>
      <c r="N35" s="191">
        <f t="shared" ref="N35:N64" si="5">H35*I35</f>
        <v>0</v>
      </c>
      <c r="O35" s="191"/>
      <c r="P35" s="191"/>
    </row>
    <row r="36" spans="1:246" ht="18" customHeight="1">
      <c r="A36" s="276"/>
      <c r="B36" s="172" t="s">
        <v>463</v>
      </c>
      <c r="C36" s="39" t="s">
        <v>16</v>
      </c>
      <c r="D36" s="15">
        <v>2340</v>
      </c>
      <c r="E36" s="37" t="s">
        <v>439</v>
      </c>
      <c r="F36" s="38">
        <v>6</v>
      </c>
      <c r="G36" s="38">
        <v>0</v>
      </c>
      <c r="H36" s="38">
        <v>3</v>
      </c>
      <c r="I36" s="22">
        <v>0</v>
      </c>
      <c r="J36" s="75">
        <f t="shared" si="2"/>
        <v>0</v>
      </c>
      <c r="K36" s="192"/>
      <c r="L36" s="186">
        <f t="shared" si="3"/>
        <v>0</v>
      </c>
      <c r="M36" s="191">
        <f t="shared" si="4"/>
        <v>0</v>
      </c>
      <c r="N36" s="191">
        <f t="shared" si="5"/>
        <v>0</v>
      </c>
      <c r="O36" s="191"/>
      <c r="P36" s="191"/>
    </row>
    <row r="37" spans="1:246" ht="18" customHeight="1">
      <c r="A37" s="276"/>
      <c r="B37" s="169" t="s">
        <v>464</v>
      </c>
      <c r="C37" s="32" t="s">
        <v>12</v>
      </c>
      <c r="D37" s="15">
        <v>1362.4</v>
      </c>
      <c r="E37" s="16" t="s">
        <v>439</v>
      </c>
      <c r="F37" s="17">
        <v>2</v>
      </c>
      <c r="G37" s="17">
        <v>1</v>
      </c>
      <c r="H37" s="17">
        <v>0</v>
      </c>
      <c r="I37" s="18">
        <v>0</v>
      </c>
      <c r="J37" s="74">
        <f t="shared" si="2"/>
        <v>0</v>
      </c>
      <c r="K37" s="192"/>
      <c r="L37" s="186">
        <f t="shared" si="3"/>
        <v>0</v>
      </c>
      <c r="M37" s="191">
        <f t="shared" si="4"/>
        <v>0</v>
      </c>
      <c r="N37" s="191">
        <f t="shared" si="5"/>
        <v>0</v>
      </c>
      <c r="O37" s="191"/>
      <c r="P37" s="191"/>
    </row>
    <row r="38" spans="1:246" ht="18" customHeight="1">
      <c r="A38" s="276"/>
      <c r="B38" s="172" t="s">
        <v>465</v>
      </c>
      <c r="C38" s="39" t="s">
        <v>134</v>
      </c>
      <c r="D38" s="15">
        <v>1924</v>
      </c>
      <c r="E38" s="37" t="s">
        <v>439</v>
      </c>
      <c r="F38" s="38">
        <v>4</v>
      </c>
      <c r="G38" s="38">
        <v>1</v>
      </c>
      <c r="H38" s="38">
        <v>1</v>
      </c>
      <c r="I38" s="22">
        <v>0</v>
      </c>
      <c r="J38" s="75">
        <f t="shared" si="2"/>
        <v>0</v>
      </c>
      <c r="K38" s="192"/>
      <c r="L38" s="186">
        <f t="shared" si="3"/>
        <v>0</v>
      </c>
      <c r="M38" s="191">
        <f t="shared" si="4"/>
        <v>0</v>
      </c>
      <c r="N38" s="191">
        <f t="shared" si="5"/>
        <v>0</v>
      </c>
      <c r="O38" s="191"/>
      <c r="P38" s="191"/>
    </row>
    <row r="39" spans="1:246" ht="18" customHeight="1">
      <c r="A39" s="276"/>
      <c r="B39" s="169" t="s">
        <v>466</v>
      </c>
      <c r="C39" s="32" t="s">
        <v>135</v>
      </c>
      <c r="D39" s="15">
        <v>2485.6</v>
      </c>
      <c r="E39" s="16" t="s">
        <v>439</v>
      </c>
      <c r="F39" s="17">
        <v>6</v>
      </c>
      <c r="G39" s="17">
        <v>1</v>
      </c>
      <c r="H39" s="17">
        <v>2</v>
      </c>
      <c r="I39" s="18">
        <v>0</v>
      </c>
      <c r="J39" s="74">
        <f t="shared" si="2"/>
        <v>0</v>
      </c>
      <c r="K39" s="192"/>
      <c r="L39" s="186">
        <f t="shared" si="3"/>
        <v>0</v>
      </c>
      <c r="M39" s="191">
        <f t="shared" si="4"/>
        <v>0</v>
      </c>
      <c r="N39" s="191">
        <f t="shared" si="5"/>
        <v>0</v>
      </c>
      <c r="O39" s="191"/>
      <c r="P39" s="191"/>
    </row>
    <row r="40" spans="1:246" ht="18" customHeight="1">
      <c r="A40" s="276"/>
      <c r="B40" s="172" t="s">
        <v>467</v>
      </c>
      <c r="C40" s="39" t="s">
        <v>9</v>
      </c>
      <c r="D40" s="15">
        <v>1216.8</v>
      </c>
      <c r="E40" s="37" t="s">
        <v>439</v>
      </c>
      <c r="F40" s="38">
        <v>2</v>
      </c>
      <c r="G40" s="38">
        <v>0</v>
      </c>
      <c r="H40" s="38">
        <v>1</v>
      </c>
      <c r="I40" s="22">
        <v>0</v>
      </c>
      <c r="J40" s="75">
        <f t="shared" si="2"/>
        <v>0</v>
      </c>
      <c r="K40" s="192"/>
      <c r="L40" s="186">
        <f t="shared" si="3"/>
        <v>0</v>
      </c>
      <c r="M40" s="191">
        <f t="shared" si="4"/>
        <v>0</v>
      </c>
      <c r="N40" s="191">
        <f t="shared" si="5"/>
        <v>0</v>
      </c>
      <c r="O40" s="191"/>
      <c r="P40" s="191"/>
    </row>
    <row r="41" spans="1:246" ht="18" customHeight="1">
      <c r="A41" s="276"/>
      <c r="B41" s="169" t="s">
        <v>468</v>
      </c>
      <c r="C41" s="32" t="s">
        <v>136</v>
      </c>
      <c r="D41" s="15">
        <v>1924</v>
      </c>
      <c r="E41" s="16" t="s">
        <v>439</v>
      </c>
      <c r="F41" s="17">
        <v>4</v>
      </c>
      <c r="G41" s="17">
        <v>1</v>
      </c>
      <c r="H41" s="17">
        <v>1</v>
      </c>
      <c r="I41" s="18">
        <v>0</v>
      </c>
      <c r="J41" s="74">
        <f t="shared" si="2"/>
        <v>0</v>
      </c>
      <c r="K41" s="192"/>
      <c r="L41" s="186">
        <f t="shared" si="3"/>
        <v>0</v>
      </c>
      <c r="M41" s="191">
        <f t="shared" si="4"/>
        <v>0</v>
      </c>
      <c r="N41" s="191">
        <f t="shared" si="5"/>
        <v>0</v>
      </c>
      <c r="O41" s="191"/>
      <c r="P41" s="191"/>
    </row>
    <row r="42" spans="1:246" ht="18" customHeight="1">
      <c r="A42" s="276"/>
      <c r="B42" s="172" t="s">
        <v>469</v>
      </c>
      <c r="C42" s="39" t="s">
        <v>14</v>
      </c>
      <c r="D42" s="15">
        <v>2069.6</v>
      </c>
      <c r="E42" s="37" t="s">
        <v>439</v>
      </c>
      <c r="F42" s="38">
        <v>4</v>
      </c>
      <c r="G42" s="38">
        <v>2</v>
      </c>
      <c r="H42" s="38">
        <v>0</v>
      </c>
      <c r="I42" s="22">
        <v>0</v>
      </c>
      <c r="J42" s="75">
        <f t="shared" si="2"/>
        <v>0</v>
      </c>
      <c r="K42" s="192"/>
      <c r="L42" s="186">
        <f t="shared" si="3"/>
        <v>0</v>
      </c>
      <c r="M42" s="191">
        <f t="shared" si="4"/>
        <v>0</v>
      </c>
      <c r="N42" s="191">
        <f t="shared" si="5"/>
        <v>0</v>
      </c>
      <c r="O42" s="191"/>
      <c r="P42" s="191"/>
    </row>
    <row r="43" spans="1:246" ht="18" customHeight="1">
      <c r="A43" s="276"/>
      <c r="B43" s="169" t="s">
        <v>470</v>
      </c>
      <c r="C43" s="32" t="s">
        <v>137</v>
      </c>
      <c r="D43" s="15">
        <v>2631.2</v>
      </c>
      <c r="E43" s="16" t="s">
        <v>439</v>
      </c>
      <c r="F43" s="17">
        <v>6</v>
      </c>
      <c r="G43" s="17">
        <v>2</v>
      </c>
      <c r="H43" s="17">
        <v>1</v>
      </c>
      <c r="I43" s="18">
        <v>0</v>
      </c>
      <c r="J43" s="74">
        <f t="shared" si="2"/>
        <v>0</v>
      </c>
      <c r="K43" s="192"/>
      <c r="L43" s="186">
        <f t="shared" si="3"/>
        <v>0</v>
      </c>
      <c r="M43" s="191">
        <f t="shared" si="4"/>
        <v>0</v>
      </c>
      <c r="N43" s="191">
        <f t="shared" si="5"/>
        <v>0</v>
      </c>
      <c r="O43" s="191"/>
      <c r="P43" s="191"/>
    </row>
    <row r="44" spans="1:246" ht="18" customHeight="1">
      <c r="A44" s="276"/>
      <c r="B44" s="172" t="s">
        <v>471</v>
      </c>
      <c r="C44" s="39" t="s">
        <v>10</v>
      </c>
      <c r="D44" s="15">
        <v>1778.4</v>
      </c>
      <c r="E44" s="37" t="s">
        <v>439</v>
      </c>
      <c r="F44" s="38">
        <v>4</v>
      </c>
      <c r="G44" s="38">
        <v>0</v>
      </c>
      <c r="H44" s="38">
        <v>2</v>
      </c>
      <c r="I44" s="22">
        <v>0</v>
      </c>
      <c r="J44" s="75">
        <f t="shared" si="2"/>
        <v>0</v>
      </c>
      <c r="K44" s="192"/>
      <c r="L44" s="186">
        <f t="shared" si="3"/>
        <v>0</v>
      </c>
      <c r="M44" s="191">
        <f t="shared" si="4"/>
        <v>0</v>
      </c>
      <c r="N44" s="191">
        <f t="shared" si="5"/>
        <v>0</v>
      </c>
      <c r="O44" s="191"/>
      <c r="P44" s="191"/>
    </row>
    <row r="45" spans="1:246" ht="18" customHeight="1">
      <c r="A45" s="276"/>
      <c r="B45" s="169" t="s">
        <v>472</v>
      </c>
      <c r="C45" s="32" t="s">
        <v>131</v>
      </c>
      <c r="D45" s="15">
        <v>2485.6</v>
      </c>
      <c r="E45" s="16" t="s">
        <v>439</v>
      </c>
      <c r="F45" s="17">
        <v>6</v>
      </c>
      <c r="G45" s="17">
        <v>1</v>
      </c>
      <c r="H45" s="17">
        <v>2</v>
      </c>
      <c r="I45" s="18">
        <v>0</v>
      </c>
      <c r="J45" s="74">
        <f t="shared" si="2"/>
        <v>0</v>
      </c>
      <c r="K45" s="192"/>
      <c r="L45" s="186">
        <f t="shared" si="3"/>
        <v>0</v>
      </c>
      <c r="M45" s="191">
        <f t="shared" si="4"/>
        <v>0</v>
      </c>
      <c r="N45" s="191">
        <f t="shared" si="5"/>
        <v>0</v>
      </c>
      <c r="O45" s="191"/>
      <c r="P45" s="191"/>
    </row>
    <row r="46" spans="1:246" ht="18" customHeight="1">
      <c r="A46" s="276"/>
      <c r="B46" s="172" t="s">
        <v>473</v>
      </c>
      <c r="C46" s="39" t="s">
        <v>132</v>
      </c>
      <c r="D46" s="15">
        <v>2631.2</v>
      </c>
      <c r="E46" s="37" t="s">
        <v>439</v>
      </c>
      <c r="F46" s="38">
        <v>6</v>
      </c>
      <c r="G46" s="38">
        <v>2</v>
      </c>
      <c r="H46" s="38">
        <v>1</v>
      </c>
      <c r="I46" s="22">
        <v>0</v>
      </c>
      <c r="J46" s="75">
        <f t="shared" si="2"/>
        <v>0</v>
      </c>
      <c r="K46" s="192"/>
      <c r="L46" s="186">
        <f t="shared" si="3"/>
        <v>0</v>
      </c>
      <c r="M46" s="191">
        <f t="shared" si="4"/>
        <v>0</v>
      </c>
      <c r="N46" s="191">
        <f t="shared" si="5"/>
        <v>0</v>
      </c>
      <c r="O46" s="191"/>
      <c r="P46" s="191"/>
    </row>
    <row r="47" spans="1:246" ht="18" customHeight="1">
      <c r="A47" s="276"/>
      <c r="B47" s="169" t="s">
        <v>474</v>
      </c>
      <c r="C47" s="32" t="s">
        <v>15</v>
      </c>
      <c r="D47" s="15">
        <v>2776.8</v>
      </c>
      <c r="E47" s="16" t="s">
        <v>439</v>
      </c>
      <c r="F47" s="17">
        <v>6</v>
      </c>
      <c r="G47" s="17">
        <v>3</v>
      </c>
      <c r="H47" s="17">
        <v>0</v>
      </c>
      <c r="I47" s="18">
        <v>0</v>
      </c>
      <c r="J47" s="74">
        <f t="shared" si="2"/>
        <v>0</v>
      </c>
      <c r="K47" s="192"/>
      <c r="L47" s="186">
        <f t="shared" si="3"/>
        <v>0</v>
      </c>
      <c r="M47" s="191">
        <f t="shared" si="4"/>
        <v>0</v>
      </c>
      <c r="N47" s="191">
        <f t="shared" si="5"/>
        <v>0</v>
      </c>
      <c r="O47" s="191"/>
      <c r="P47" s="191"/>
    </row>
    <row r="48" spans="1:246" ht="18" customHeight="1">
      <c r="A48" s="276"/>
      <c r="B48" s="172" t="s">
        <v>475</v>
      </c>
      <c r="C48" s="39" t="s">
        <v>11</v>
      </c>
      <c r="D48" s="15">
        <v>2340</v>
      </c>
      <c r="E48" s="37" t="s">
        <v>439</v>
      </c>
      <c r="F48" s="38">
        <v>6</v>
      </c>
      <c r="G48" s="38">
        <v>0</v>
      </c>
      <c r="H48" s="38">
        <v>3</v>
      </c>
      <c r="I48" s="22">
        <v>0</v>
      </c>
      <c r="J48" s="75">
        <f t="shared" si="2"/>
        <v>0</v>
      </c>
      <c r="K48" s="192"/>
      <c r="L48" s="186">
        <f t="shared" si="3"/>
        <v>0</v>
      </c>
      <c r="M48" s="191">
        <f t="shared" si="4"/>
        <v>0</v>
      </c>
      <c r="N48" s="191">
        <f t="shared" si="5"/>
        <v>0</v>
      </c>
      <c r="O48" s="191"/>
      <c r="P48" s="191"/>
    </row>
    <row r="49" spans="1:246" s="4" customFormat="1" ht="21" customHeight="1">
      <c r="A49" s="276"/>
      <c r="B49" s="121" t="s">
        <v>41</v>
      </c>
      <c r="C49" s="117"/>
      <c r="D49" s="27"/>
      <c r="E49" s="12"/>
      <c r="F49" s="12"/>
      <c r="G49" s="12"/>
      <c r="H49" s="12"/>
      <c r="I49" s="14"/>
      <c r="J49" s="73"/>
      <c r="K49" s="81"/>
      <c r="L49" s="186">
        <f t="shared" si="3"/>
        <v>0</v>
      </c>
      <c r="M49" s="191">
        <f t="shared" si="4"/>
        <v>0</v>
      </c>
      <c r="N49" s="191">
        <f t="shared" si="5"/>
        <v>0</v>
      </c>
      <c r="O49" s="186"/>
      <c r="P49" s="186"/>
      <c r="Q49" s="81"/>
      <c r="R49" s="81"/>
      <c r="S49" s="81"/>
      <c r="T49" s="81"/>
      <c r="U49" s="81"/>
      <c r="V49" s="78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</row>
    <row r="50" spans="1:246" ht="18" customHeight="1">
      <c r="A50" s="276"/>
      <c r="B50" s="172" t="s">
        <v>42</v>
      </c>
      <c r="C50" s="39" t="s">
        <v>13</v>
      </c>
      <c r="D50" s="15">
        <v>1227.2</v>
      </c>
      <c r="E50" s="37" t="s">
        <v>439</v>
      </c>
      <c r="F50" s="38">
        <v>2</v>
      </c>
      <c r="G50" s="38">
        <v>0</v>
      </c>
      <c r="H50" s="38">
        <v>1</v>
      </c>
      <c r="I50" s="22">
        <v>0</v>
      </c>
      <c r="J50" s="75">
        <f t="shared" ref="J50:J64" si="6">I50*D50</f>
        <v>0</v>
      </c>
      <c r="K50" s="192"/>
      <c r="L50" s="186">
        <f t="shared" si="3"/>
        <v>0</v>
      </c>
      <c r="M50" s="191">
        <f t="shared" si="4"/>
        <v>0</v>
      </c>
      <c r="N50" s="191">
        <f t="shared" si="5"/>
        <v>0</v>
      </c>
      <c r="O50" s="191"/>
      <c r="P50" s="191"/>
    </row>
    <row r="51" spans="1:246" ht="18" customHeight="1">
      <c r="A51" s="276"/>
      <c r="B51" s="169" t="s">
        <v>43</v>
      </c>
      <c r="C51" s="32" t="s">
        <v>133</v>
      </c>
      <c r="D51" s="15">
        <v>1799.2</v>
      </c>
      <c r="E51" s="16" t="s">
        <v>439</v>
      </c>
      <c r="F51" s="17">
        <v>4</v>
      </c>
      <c r="G51" s="17">
        <v>0</v>
      </c>
      <c r="H51" s="17">
        <v>2</v>
      </c>
      <c r="I51" s="18">
        <v>0</v>
      </c>
      <c r="J51" s="74">
        <f t="shared" si="6"/>
        <v>0</v>
      </c>
      <c r="K51" s="192"/>
      <c r="L51" s="186">
        <f t="shared" si="3"/>
        <v>0</v>
      </c>
      <c r="M51" s="191">
        <f t="shared" si="4"/>
        <v>0</v>
      </c>
      <c r="N51" s="191">
        <f t="shared" si="5"/>
        <v>0</v>
      </c>
      <c r="O51" s="191"/>
      <c r="P51" s="191"/>
    </row>
    <row r="52" spans="1:246" ht="18" customHeight="1">
      <c r="A52" s="276"/>
      <c r="B52" s="172" t="s">
        <v>44</v>
      </c>
      <c r="C52" s="39" t="s">
        <v>16</v>
      </c>
      <c r="D52" s="15">
        <v>2371.1999999999998</v>
      </c>
      <c r="E52" s="37" t="s">
        <v>439</v>
      </c>
      <c r="F52" s="38">
        <v>6</v>
      </c>
      <c r="G52" s="38">
        <v>0</v>
      </c>
      <c r="H52" s="38">
        <v>3</v>
      </c>
      <c r="I52" s="22">
        <v>0</v>
      </c>
      <c r="J52" s="75">
        <f t="shared" si="6"/>
        <v>0</v>
      </c>
      <c r="K52" s="192"/>
      <c r="L52" s="186">
        <f t="shared" si="3"/>
        <v>0</v>
      </c>
      <c r="M52" s="191">
        <f t="shared" si="4"/>
        <v>0</v>
      </c>
      <c r="N52" s="191">
        <f t="shared" si="5"/>
        <v>0</v>
      </c>
      <c r="O52" s="191"/>
      <c r="P52" s="191"/>
    </row>
    <row r="53" spans="1:246" ht="18" customHeight="1">
      <c r="A53" s="276"/>
      <c r="B53" s="169" t="s">
        <v>45</v>
      </c>
      <c r="C53" s="32" t="s">
        <v>12</v>
      </c>
      <c r="D53" s="15">
        <v>1383.2</v>
      </c>
      <c r="E53" s="16" t="s">
        <v>439</v>
      </c>
      <c r="F53" s="17">
        <v>2</v>
      </c>
      <c r="G53" s="17">
        <v>1</v>
      </c>
      <c r="H53" s="17">
        <v>0</v>
      </c>
      <c r="I53" s="18">
        <v>0</v>
      </c>
      <c r="J53" s="74">
        <f t="shared" si="6"/>
        <v>0</v>
      </c>
      <c r="K53" s="192"/>
      <c r="L53" s="186">
        <f t="shared" si="3"/>
        <v>0</v>
      </c>
      <c r="M53" s="191">
        <f t="shared" si="4"/>
        <v>0</v>
      </c>
      <c r="N53" s="191">
        <f t="shared" si="5"/>
        <v>0</v>
      </c>
      <c r="O53" s="191"/>
      <c r="P53" s="191"/>
    </row>
    <row r="54" spans="1:246" ht="18" customHeight="1">
      <c r="A54" s="276"/>
      <c r="B54" s="172" t="s">
        <v>46</v>
      </c>
      <c r="C54" s="39" t="s">
        <v>134</v>
      </c>
      <c r="D54" s="15">
        <v>1955.2</v>
      </c>
      <c r="E54" s="37" t="s">
        <v>439</v>
      </c>
      <c r="F54" s="38">
        <v>4</v>
      </c>
      <c r="G54" s="38">
        <v>1</v>
      </c>
      <c r="H54" s="38">
        <v>1</v>
      </c>
      <c r="I54" s="22">
        <v>0</v>
      </c>
      <c r="J54" s="75">
        <f t="shared" si="6"/>
        <v>0</v>
      </c>
      <c r="K54" s="192"/>
      <c r="L54" s="186">
        <f t="shared" si="3"/>
        <v>0</v>
      </c>
      <c r="M54" s="191">
        <f t="shared" si="4"/>
        <v>0</v>
      </c>
      <c r="N54" s="191">
        <f t="shared" si="5"/>
        <v>0</v>
      </c>
      <c r="O54" s="191"/>
      <c r="P54" s="191"/>
    </row>
    <row r="55" spans="1:246" ht="18" customHeight="1">
      <c r="A55" s="276"/>
      <c r="B55" s="169" t="s">
        <v>47</v>
      </c>
      <c r="C55" s="32" t="s">
        <v>135</v>
      </c>
      <c r="D55" s="15">
        <v>2527.1999999999998</v>
      </c>
      <c r="E55" s="16" t="s">
        <v>439</v>
      </c>
      <c r="F55" s="17">
        <v>6</v>
      </c>
      <c r="G55" s="17">
        <v>1</v>
      </c>
      <c r="H55" s="17">
        <v>2</v>
      </c>
      <c r="I55" s="18">
        <v>0</v>
      </c>
      <c r="J55" s="74">
        <f t="shared" si="6"/>
        <v>0</v>
      </c>
      <c r="K55" s="192"/>
      <c r="L55" s="186">
        <f t="shared" si="3"/>
        <v>0</v>
      </c>
      <c r="M55" s="191">
        <f t="shared" si="4"/>
        <v>0</v>
      </c>
      <c r="N55" s="191">
        <f t="shared" si="5"/>
        <v>0</v>
      </c>
      <c r="O55" s="191"/>
      <c r="P55" s="191"/>
    </row>
    <row r="56" spans="1:246" ht="18" customHeight="1">
      <c r="A56" s="276"/>
      <c r="B56" s="172" t="s">
        <v>48</v>
      </c>
      <c r="C56" s="39" t="s">
        <v>9</v>
      </c>
      <c r="D56" s="15">
        <v>1227.2</v>
      </c>
      <c r="E56" s="37" t="s">
        <v>439</v>
      </c>
      <c r="F56" s="38">
        <v>2</v>
      </c>
      <c r="G56" s="38">
        <v>0</v>
      </c>
      <c r="H56" s="38">
        <v>1</v>
      </c>
      <c r="I56" s="22">
        <v>0</v>
      </c>
      <c r="J56" s="75">
        <f t="shared" si="6"/>
        <v>0</v>
      </c>
      <c r="K56" s="192"/>
      <c r="L56" s="186">
        <f t="shared" si="3"/>
        <v>0</v>
      </c>
      <c r="M56" s="191">
        <f t="shared" si="4"/>
        <v>0</v>
      </c>
      <c r="N56" s="191">
        <f t="shared" si="5"/>
        <v>0</v>
      </c>
      <c r="O56" s="191"/>
      <c r="P56" s="191"/>
    </row>
    <row r="57" spans="1:246" ht="18" customHeight="1">
      <c r="A57" s="276"/>
      <c r="B57" s="169" t="s">
        <v>54</v>
      </c>
      <c r="C57" s="32" t="s">
        <v>136</v>
      </c>
      <c r="D57" s="15">
        <v>1955.2</v>
      </c>
      <c r="E57" s="16" t="s">
        <v>439</v>
      </c>
      <c r="F57" s="17">
        <v>4</v>
      </c>
      <c r="G57" s="17">
        <v>1</v>
      </c>
      <c r="H57" s="17">
        <v>1</v>
      </c>
      <c r="I57" s="18">
        <v>0</v>
      </c>
      <c r="J57" s="74">
        <f t="shared" si="6"/>
        <v>0</v>
      </c>
      <c r="K57" s="192"/>
      <c r="L57" s="186">
        <f t="shared" si="3"/>
        <v>0</v>
      </c>
      <c r="M57" s="191">
        <f t="shared" si="4"/>
        <v>0</v>
      </c>
      <c r="N57" s="191">
        <f t="shared" si="5"/>
        <v>0</v>
      </c>
      <c r="O57" s="191"/>
      <c r="P57" s="191"/>
    </row>
    <row r="58" spans="1:246" ht="18" customHeight="1">
      <c r="A58" s="276"/>
      <c r="B58" s="172" t="s">
        <v>55</v>
      </c>
      <c r="C58" s="39" t="s">
        <v>14</v>
      </c>
      <c r="D58" s="15">
        <v>2111.1999999999998</v>
      </c>
      <c r="E58" s="37" t="s">
        <v>439</v>
      </c>
      <c r="F58" s="38">
        <v>4</v>
      </c>
      <c r="G58" s="38">
        <v>2</v>
      </c>
      <c r="H58" s="38">
        <v>0</v>
      </c>
      <c r="I58" s="22">
        <v>0</v>
      </c>
      <c r="J58" s="75">
        <f t="shared" si="6"/>
        <v>0</v>
      </c>
      <c r="K58" s="192"/>
      <c r="L58" s="186">
        <f t="shared" si="3"/>
        <v>0</v>
      </c>
      <c r="M58" s="191">
        <f t="shared" si="4"/>
        <v>0</v>
      </c>
      <c r="N58" s="191">
        <f t="shared" si="5"/>
        <v>0</v>
      </c>
      <c r="O58" s="191"/>
      <c r="P58" s="191"/>
    </row>
    <row r="59" spans="1:246" ht="18" customHeight="1">
      <c r="A59" s="276"/>
      <c r="B59" s="169" t="s">
        <v>56</v>
      </c>
      <c r="C59" s="32" t="s">
        <v>137</v>
      </c>
      <c r="D59" s="15">
        <v>2683.2</v>
      </c>
      <c r="E59" s="16" t="s">
        <v>439</v>
      </c>
      <c r="F59" s="17">
        <v>6</v>
      </c>
      <c r="G59" s="17">
        <v>2</v>
      </c>
      <c r="H59" s="17">
        <v>1</v>
      </c>
      <c r="I59" s="18">
        <v>0</v>
      </c>
      <c r="J59" s="74">
        <f t="shared" si="6"/>
        <v>0</v>
      </c>
      <c r="K59" s="192"/>
      <c r="L59" s="186">
        <f t="shared" si="3"/>
        <v>0</v>
      </c>
      <c r="M59" s="191">
        <f t="shared" si="4"/>
        <v>0</v>
      </c>
      <c r="N59" s="191">
        <f t="shared" si="5"/>
        <v>0</v>
      </c>
      <c r="O59" s="191"/>
      <c r="P59" s="191"/>
    </row>
    <row r="60" spans="1:246" ht="18" customHeight="1">
      <c r="A60" s="276"/>
      <c r="B60" s="172" t="s">
        <v>57</v>
      </c>
      <c r="C60" s="39" t="s">
        <v>10</v>
      </c>
      <c r="D60" s="15">
        <v>1799.2</v>
      </c>
      <c r="E60" s="37" t="s">
        <v>439</v>
      </c>
      <c r="F60" s="38">
        <v>4</v>
      </c>
      <c r="G60" s="38">
        <v>0</v>
      </c>
      <c r="H60" s="38">
        <v>2</v>
      </c>
      <c r="I60" s="22">
        <v>0</v>
      </c>
      <c r="J60" s="75">
        <f t="shared" si="6"/>
        <v>0</v>
      </c>
      <c r="K60" s="192"/>
      <c r="L60" s="186">
        <f t="shared" si="3"/>
        <v>0</v>
      </c>
      <c r="M60" s="191">
        <f t="shared" si="4"/>
        <v>0</v>
      </c>
      <c r="N60" s="191">
        <f t="shared" si="5"/>
        <v>0</v>
      </c>
      <c r="O60" s="191"/>
      <c r="P60" s="191"/>
    </row>
    <row r="61" spans="1:246" ht="18" customHeight="1">
      <c r="A61" s="276"/>
      <c r="B61" s="169" t="s">
        <v>58</v>
      </c>
      <c r="C61" s="32" t="s">
        <v>131</v>
      </c>
      <c r="D61" s="15">
        <v>2527.1999999999998</v>
      </c>
      <c r="E61" s="16" t="s">
        <v>439</v>
      </c>
      <c r="F61" s="17">
        <v>6</v>
      </c>
      <c r="G61" s="17">
        <v>1</v>
      </c>
      <c r="H61" s="17">
        <v>2</v>
      </c>
      <c r="I61" s="18">
        <v>0</v>
      </c>
      <c r="J61" s="74">
        <f t="shared" si="6"/>
        <v>0</v>
      </c>
      <c r="K61" s="192"/>
      <c r="L61" s="186">
        <f t="shared" si="3"/>
        <v>0</v>
      </c>
      <c r="M61" s="191">
        <f t="shared" si="4"/>
        <v>0</v>
      </c>
      <c r="N61" s="191">
        <f t="shared" si="5"/>
        <v>0</v>
      </c>
      <c r="O61" s="191"/>
      <c r="P61" s="191"/>
    </row>
    <row r="62" spans="1:246" ht="18" customHeight="1">
      <c r="A62" s="276"/>
      <c r="B62" s="172" t="s">
        <v>59</v>
      </c>
      <c r="C62" s="39" t="s">
        <v>132</v>
      </c>
      <c r="D62" s="15">
        <v>2683.2</v>
      </c>
      <c r="E62" s="37" t="s">
        <v>439</v>
      </c>
      <c r="F62" s="38">
        <v>6</v>
      </c>
      <c r="G62" s="38">
        <v>2</v>
      </c>
      <c r="H62" s="38">
        <v>1</v>
      </c>
      <c r="I62" s="22">
        <v>0</v>
      </c>
      <c r="J62" s="75">
        <f t="shared" si="6"/>
        <v>0</v>
      </c>
      <c r="K62" s="192"/>
      <c r="L62" s="186">
        <f t="shared" si="3"/>
        <v>0</v>
      </c>
      <c r="M62" s="191">
        <f t="shared" si="4"/>
        <v>0</v>
      </c>
      <c r="N62" s="191">
        <f t="shared" si="5"/>
        <v>0</v>
      </c>
      <c r="O62" s="191"/>
      <c r="P62" s="191"/>
    </row>
    <row r="63" spans="1:246" ht="18" customHeight="1">
      <c r="A63" s="276"/>
      <c r="B63" s="169" t="s">
        <v>60</v>
      </c>
      <c r="C63" s="32" t="s">
        <v>15</v>
      </c>
      <c r="D63" s="15">
        <v>2839.2</v>
      </c>
      <c r="E63" s="16" t="s">
        <v>439</v>
      </c>
      <c r="F63" s="17">
        <v>6</v>
      </c>
      <c r="G63" s="17">
        <v>3</v>
      </c>
      <c r="H63" s="17">
        <v>0</v>
      </c>
      <c r="I63" s="18">
        <v>0</v>
      </c>
      <c r="J63" s="74">
        <f t="shared" si="6"/>
        <v>0</v>
      </c>
      <c r="K63" s="192"/>
      <c r="L63" s="186">
        <f t="shared" si="3"/>
        <v>0</v>
      </c>
      <c r="M63" s="191">
        <f t="shared" si="4"/>
        <v>0</v>
      </c>
      <c r="N63" s="191">
        <f t="shared" si="5"/>
        <v>0</v>
      </c>
      <c r="O63" s="191"/>
      <c r="P63" s="191"/>
    </row>
    <row r="64" spans="1:246" ht="18" customHeight="1">
      <c r="A64" s="276"/>
      <c r="B64" s="172" t="s">
        <v>61</v>
      </c>
      <c r="C64" s="39" t="s">
        <v>11</v>
      </c>
      <c r="D64" s="15">
        <v>2371.1999999999998</v>
      </c>
      <c r="E64" s="37" t="s">
        <v>439</v>
      </c>
      <c r="F64" s="38">
        <v>6</v>
      </c>
      <c r="G64" s="38">
        <v>0</v>
      </c>
      <c r="H64" s="38">
        <v>3</v>
      </c>
      <c r="I64" s="22">
        <v>0</v>
      </c>
      <c r="J64" s="75">
        <f t="shared" si="6"/>
        <v>0</v>
      </c>
      <c r="K64" s="192"/>
      <c r="L64" s="186">
        <f t="shared" si="3"/>
        <v>0</v>
      </c>
      <c r="M64" s="191">
        <f t="shared" si="4"/>
        <v>0</v>
      </c>
      <c r="N64" s="191">
        <f t="shared" si="5"/>
        <v>0</v>
      </c>
      <c r="O64" s="191"/>
      <c r="P64" s="191"/>
    </row>
    <row r="65" spans="1:246" s="4" customFormat="1" ht="21" customHeight="1">
      <c r="A65" s="142"/>
      <c r="B65" s="121" t="s">
        <v>142</v>
      </c>
      <c r="C65" s="117"/>
      <c r="D65" s="27"/>
      <c r="E65" s="12"/>
      <c r="F65" s="12"/>
      <c r="G65" s="12"/>
      <c r="H65" s="12"/>
      <c r="I65" s="14"/>
      <c r="J65" s="73"/>
      <c r="K65" s="187"/>
      <c r="L65" s="186">
        <f>SUM(L16:L64)</f>
        <v>0</v>
      </c>
      <c r="M65" s="186">
        <f>SUM(M16:M64)</f>
        <v>0</v>
      </c>
      <c r="N65" s="186">
        <f>SUM(N16:N64)</f>
        <v>0</v>
      </c>
      <c r="O65" s="189"/>
      <c r="P65" s="189"/>
      <c r="Q65" s="81"/>
      <c r="R65" s="81"/>
      <c r="S65" s="81"/>
      <c r="T65" s="81"/>
      <c r="U65" s="81"/>
      <c r="V65" s="78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</row>
    <row r="66" spans="1:246" s="6" customFormat="1" ht="18" customHeight="1">
      <c r="A66" s="273" t="s">
        <v>751</v>
      </c>
      <c r="B66" s="170" t="s">
        <v>52</v>
      </c>
      <c r="C66" s="39" t="s">
        <v>148</v>
      </c>
      <c r="D66" s="15">
        <v>35.25</v>
      </c>
      <c r="E66" s="20" t="s">
        <v>138</v>
      </c>
      <c r="F66" s="20"/>
      <c r="G66" s="20"/>
      <c r="H66" s="20"/>
      <c r="I66" s="31">
        <v>0</v>
      </c>
      <c r="J66" s="75">
        <f>I66*D66</f>
        <v>0</v>
      </c>
      <c r="K66" s="189"/>
      <c r="L66" s="186"/>
      <c r="M66" s="186"/>
      <c r="N66" s="186"/>
      <c r="O66" s="189"/>
      <c r="P66" s="189"/>
      <c r="Q66" s="83"/>
      <c r="R66" s="83"/>
      <c r="S66" s="83"/>
      <c r="T66" s="83"/>
      <c r="U66" s="83"/>
      <c r="V66" s="80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</row>
    <row r="67" spans="1:246" s="6" customFormat="1" ht="18" customHeight="1">
      <c r="A67" s="273"/>
      <c r="B67" s="169" t="s">
        <v>53</v>
      </c>
      <c r="C67" s="32" t="s">
        <v>149</v>
      </c>
      <c r="D67" s="15">
        <v>33.200000000000003</v>
      </c>
      <c r="E67" s="16" t="s">
        <v>138</v>
      </c>
      <c r="F67" s="16"/>
      <c r="G67" s="16"/>
      <c r="H67" s="16"/>
      <c r="I67" s="18">
        <v>0</v>
      </c>
      <c r="J67" s="74">
        <f>I67*D67</f>
        <v>0</v>
      </c>
      <c r="K67" s="189"/>
      <c r="L67" s="186"/>
      <c r="M67" s="186"/>
      <c r="N67" s="186"/>
      <c r="O67" s="189"/>
      <c r="P67" s="189"/>
      <c r="Q67" s="83"/>
      <c r="R67" s="83"/>
      <c r="S67" s="83"/>
      <c r="T67" s="83"/>
      <c r="U67" s="83"/>
      <c r="V67" s="80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</row>
    <row r="68" spans="1:246" s="4" customFormat="1" ht="21" customHeight="1">
      <c r="A68" s="273"/>
      <c r="B68" s="121" t="s">
        <v>143</v>
      </c>
      <c r="C68" s="117"/>
      <c r="D68" s="27"/>
      <c r="E68" s="12"/>
      <c r="F68" s="12"/>
      <c r="G68" s="12"/>
      <c r="H68" s="12"/>
      <c r="I68" s="14"/>
      <c r="J68" s="73"/>
      <c r="K68" s="187"/>
      <c r="L68" s="188"/>
      <c r="M68" s="188"/>
      <c r="N68" s="186"/>
      <c r="O68" s="187"/>
      <c r="P68" s="187"/>
      <c r="Q68" s="81"/>
      <c r="R68" s="81"/>
      <c r="S68" s="81"/>
      <c r="T68" s="81"/>
      <c r="U68" s="81"/>
      <c r="V68" s="78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</row>
    <row r="69" spans="1:246" s="6" customFormat="1" ht="18" customHeight="1">
      <c r="A69" s="273"/>
      <c r="B69" s="169" t="s">
        <v>145</v>
      </c>
      <c r="C69" s="32" t="s">
        <v>146</v>
      </c>
      <c r="D69" s="15">
        <v>5.35</v>
      </c>
      <c r="E69" s="16" t="s">
        <v>138</v>
      </c>
      <c r="F69" s="16"/>
      <c r="G69" s="16"/>
      <c r="H69" s="16"/>
      <c r="I69" s="18">
        <v>0</v>
      </c>
      <c r="J69" s="74">
        <f>I69*D69</f>
        <v>0</v>
      </c>
      <c r="K69" s="189"/>
      <c r="L69" s="186"/>
      <c r="M69" s="186"/>
      <c r="N69" s="186"/>
      <c r="O69" s="189"/>
      <c r="P69" s="189"/>
      <c r="Q69" s="83"/>
      <c r="R69" s="83"/>
      <c r="S69" s="83"/>
      <c r="T69" s="83"/>
      <c r="U69" s="83"/>
      <c r="V69" s="80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</row>
    <row r="70" spans="1:246" s="4" customFormat="1" ht="21.75" customHeight="1">
      <c r="A70" s="142"/>
      <c r="B70" s="121" t="s">
        <v>445</v>
      </c>
      <c r="C70" s="117"/>
      <c r="D70" s="27"/>
      <c r="E70" s="12"/>
      <c r="F70" s="12"/>
      <c r="G70" s="12"/>
      <c r="H70" s="12"/>
      <c r="I70" s="14"/>
      <c r="J70" s="73"/>
      <c r="K70" s="187"/>
      <c r="L70" s="188"/>
      <c r="M70" s="188"/>
      <c r="N70" s="186"/>
      <c r="O70" s="187"/>
      <c r="P70" s="187"/>
      <c r="Q70" s="81"/>
      <c r="R70" s="81"/>
      <c r="S70" s="81"/>
      <c r="T70" s="81"/>
      <c r="U70" s="81"/>
      <c r="V70" s="78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</row>
    <row r="71" spans="1:246" s="6" customFormat="1" ht="18" customHeight="1">
      <c r="A71" s="274" t="s">
        <v>752</v>
      </c>
      <c r="B71" s="122" t="s">
        <v>700</v>
      </c>
      <c r="C71" s="62" t="s">
        <v>701</v>
      </c>
      <c r="D71" s="15">
        <v>249</v>
      </c>
      <c r="E71" s="16" t="s">
        <v>439</v>
      </c>
      <c r="F71" s="16"/>
      <c r="G71" s="16"/>
      <c r="H71" s="16"/>
      <c r="I71" s="18">
        <f>L65</f>
        <v>0</v>
      </c>
      <c r="J71" s="74">
        <f>I71*D71</f>
        <v>0</v>
      </c>
      <c r="K71" s="189"/>
      <c r="L71" s="186"/>
      <c r="M71" s="186"/>
      <c r="N71" s="186"/>
      <c r="O71" s="189"/>
      <c r="P71" s="189"/>
      <c r="Q71" s="83"/>
      <c r="R71" s="83"/>
      <c r="S71" s="83"/>
      <c r="T71" s="83"/>
      <c r="U71" s="83"/>
      <c r="V71" s="80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</row>
    <row r="72" spans="1:246" s="4" customFormat="1" ht="21" customHeight="1">
      <c r="A72" s="274"/>
      <c r="B72" s="121" t="s">
        <v>429</v>
      </c>
      <c r="C72" s="117"/>
      <c r="D72" s="27"/>
      <c r="E72" s="12"/>
      <c r="F72" s="12"/>
      <c r="G72" s="12"/>
      <c r="H72" s="12"/>
      <c r="I72" s="14"/>
      <c r="J72" s="73"/>
      <c r="K72" s="187"/>
      <c r="L72" s="188"/>
      <c r="M72" s="188"/>
      <c r="N72" s="186"/>
      <c r="O72" s="187"/>
      <c r="P72" s="187"/>
      <c r="Q72" s="81"/>
      <c r="R72" s="81"/>
      <c r="S72" s="81"/>
      <c r="T72" s="81"/>
      <c r="U72" s="81"/>
      <c r="V72" s="78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</row>
    <row r="73" spans="1:246" s="6" customFormat="1" ht="18" customHeight="1">
      <c r="A73" s="274"/>
      <c r="B73" s="170" t="s">
        <v>442</v>
      </c>
      <c r="C73" s="33" t="s">
        <v>431</v>
      </c>
      <c r="D73" s="15">
        <v>21.4</v>
      </c>
      <c r="E73" s="20" t="s">
        <v>439</v>
      </c>
      <c r="F73" s="20"/>
      <c r="G73" s="20"/>
      <c r="H73" s="20"/>
      <c r="I73" s="31">
        <f>M65</f>
        <v>0</v>
      </c>
      <c r="J73" s="75">
        <f>I73*D73</f>
        <v>0</v>
      </c>
      <c r="K73" s="189"/>
      <c r="L73" s="186"/>
      <c r="M73" s="186"/>
      <c r="N73" s="186"/>
      <c r="O73" s="189"/>
      <c r="P73" s="189"/>
      <c r="Q73" s="83"/>
      <c r="R73" s="83"/>
      <c r="S73" s="83"/>
      <c r="T73" s="83"/>
      <c r="U73" s="83"/>
      <c r="V73" s="80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</row>
    <row r="74" spans="1:246" s="6" customFormat="1" ht="18" customHeight="1">
      <c r="A74" s="281"/>
      <c r="B74" s="169" t="s">
        <v>443</v>
      </c>
      <c r="C74" s="32" t="s">
        <v>432</v>
      </c>
      <c r="D74" s="15">
        <v>27.25</v>
      </c>
      <c r="E74" s="16" t="s">
        <v>439</v>
      </c>
      <c r="F74" s="16"/>
      <c r="G74" s="16"/>
      <c r="H74" s="16"/>
      <c r="I74" s="18">
        <f>N65</f>
        <v>0</v>
      </c>
      <c r="J74" s="74">
        <f>I74*D74</f>
        <v>0</v>
      </c>
      <c r="K74" s="189"/>
      <c r="L74" s="186"/>
      <c r="M74" s="186"/>
      <c r="N74" s="186"/>
      <c r="O74" s="189"/>
      <c r="P74" s="189"/>
      <c r="Q74" s="83"/>
      <c r="R74" s="83"/>
      <c r="S74" s="83"/>
      <c r="T74" s="83"/>
      <c r="U74" s="83"/>
      <c r="V74" s="80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</row>
    <row r="75" spans="1:246" s="4" customFormat="1" ht="21" customHeight="1">
      <c r="A75" s="142"/>
      <c r="B75" s="121" t="s">
        <v>430</v>
      </c>
      <c r="C75" s="117"/>
      <c r="D75" s="27"/>
      <c r="E75" s="12"/>
      <c r="F75" s="12"/>
      <c r="G75" s="12"/>
      <c r="H75" s="12"/>
      <c r="I75" s="14"/>
      <c r="J75" s="73"/>
      <c r="K75" s="187"/>
      <c r="L75" s="188"/>
      <c r="M75" s="188"/>
      <c r="N75" s="186"/>
      <c r="O75" s="187"/>
      <c r="P75" s="187"/>
      <c r="Q75" s="81"/>
      <c r="R75" s="81"/>
      <c r="S75" s="81"/>
      <c r="T75" s="81"/>
      <c r="U75" s="81"/>
      <c r="V75" s="78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</row>
    <row r="76" spans="1:246" s="6" customFormat="1" ht="18" customHeight="1">
      <c r="A76" s="269" t="s">
        <v>753</v>
      </c>
      <c r="B76" s="169" t="s">
        <v>435</v>
      </c>
      <c r="C76" s="32" t="s">
        <v>434</v>
      </c>
      <c r="D76" s="15">
        <v>97.49</v>
      </c>
      <c r="E76" s="16" t="s">
        <v>439</v>
      </c>
      <c r="F76" s="16"/>
      <c r="G76" s="16"/>
      <c r="H76" s="16"/>
      <c r="I76" s="18">
        <f>SUM(N16:N39)</f>
        <v>0</v>
      </c>
      <c r="J76" s="74">
        <f>I76*D76</f>
        <v>0</v>
      </c>
      <c r="K76" s="189"/>
      <c r="L76" s="186"/>
      <c r="M76" s="186"/>
      <c r="N76" s="186"/>
      <c r="O76" s="189"/>
      <c r="P76" s="189"/>
      <c r="Q76" s="83"/>
      <c r="R76" s="83"/>
      <c r="S76" s="83"/>
      <c r="T76" s="83"/>
      <c r="U76" s="83"/>
      <c r="V76" s="80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</row>
    <row r="77" spans="1:246" s="5" customFormat="1" ht="18" customHeight="1">
      <c r="A77" s="284"/>
      <c r="B77" s="172" t="s">
        <v>112</v>
      </c>
      <c r="C77" s="39" t="s">
        <v>113</v>
      </c>
      <c r="D77" s="15">
        <v>101.76</v>
      </c>
      <c r="E77" s="37" t="s">
        <v>439</v>
      </c>
      <c r="F77" s="37"/>
      <c r="G77" s="37"/>
      <c r="H77" s="37"/>
      <c r="I77" s="22">
        <f>SUM(N41:N64)</f>
        <v>0</v>
      </c>
      <c r="J77" s="75">
        <f>I77*D77</f>
        <v>0</v>
      </c>
      <c r="K77" s="189"/>
      <c r="L77" s="186"/>
      <c r="M77" s="186"/>
      <c r="N77" s="186"/>
      <c r="O77" s="189"/>
      <c r="P77" s="189"/>
      <c r="Q77" s="83"/>
      <c r="R77" s="83"/>
      <c r="S77" s="83"/>
      <c r="T77" s="83"/>
      <c r="U77" s="83"/>
      <c r="V77" s="80"/>
    </row>
    <row r="78" spans="1:246" s="2" customFormat="1" ht="30.75" customHeight="1">
      <c r="A78" s="82"/>
      <c r="B78" s="157"/>
      <c r="C78" s="282" t="s">
        <v>219</v>
      </c>
      <c r="D78" s="270"/>
      <c r="E78" s="270"/>
      <c r="F78" s="270"/>
      <c r="G78" s="270"/>
      <c r="H78" s="270"/>
      <c r="I78" s="271"/>
      <c r="J78" s="76">
        <f>SUM(J76:J77,J73:J74,J71,J69,J66:J67,J50:J64,J34:J48,J31:J32,J27:J29,J24:J25,J20:J22,J14:J18,J11:J12)</f>
        <v>0</v>
      </c>
      <c r="K78" s="19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79"/>
    </row>
    <row r="79" spans="1:246" s="2" customFormat="1">
      <c r="A79" s="82"/>
      <c r="B79" s="85"/>
      <c r="C79" s="85"/>
      <c r="D79" s="86"/>
      <c r="E79" s="85"/>
      <c r="F79" s="85"/>
      <c r="G79" s="85"/>
      <c r="H79" s="85"/>
      <c r="I79" s="87"/>
      <c r="J79" s="88"/>
      <c r="K79" s="19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79"/>
    </row>
    <row r="80" spans="1:246" s="2" customFormat="1">
      <c r="A80" s="82"/>
      <c r="B80" s="85"/>
      <c r="C80" s="85"/>
      <c r="D80" s="86"/>
      <c r="E80" s="85"/>
      <c r="F80" s="85"/>
      <c r="G80" s="85"/>
      <c r="H80" s="85"/>
      <c r="I80" s="87"/>
      <c r="J80" s="88"/>
      <c r="K80" s="19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79"/>
    </row>
    <row r="81" spans="1:22" s="2" customFormat="1">
      <c r="A81" s="82"/>
      <c r="B81" s="85"/>
      <c r="C81" s="85"/>
      <c r="D81" s="86"/>
      <c r="E81" s="85"/>
      <c r="F81" s="85"/>
      <c r="G81" s="85"/>
      <c r="H81" s="85"/>
      <c r="I81" s="87"/>
      <c r="J81" s="88"/>
      <c r="K81" s="19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79"/>
    </row>
    <row r="82" spans="1:22" s="2" customFormat="1">
      <c r="A82" s="82"/>
      <c r="B82" s="85"/>
      <c r="C82" s="85"/>
      <c r="D82" s="86"/>
      <c r="E82" s="85"/>
      <c r="F82" s="85"/>
      <c r="G82" s="85"/>
      <c r="H82" s="85"/>
      <c r="I82" s="87"/>
      <c r="J82" s="88"/>
      <c r="K82" s="193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79"/>
    </row>
    <row r="83" spans="1:22" s="2" customFormat="1">
      <c r="A83" s="82"/>
      <c r="B83" s="85"/>
      <c r="C83" s="85"/>
      <c r="D83" s="86"/>
      <c r="E83" s="85"/>
      <c r="F83" s="85"/>
      <c r="G83" s="85"/>
      <c r="H83" s="85"/>
      <c r="I83" s="87"/>
      <c r="J83" s="88"/>
      <c r="K83" s="193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79"/>
    </row>
    <row r="84" spans="1:22" s="2" customFormat="1">
      <c r="A84" s="82"/>
      <c r="B84" s="85"/>
      <c r="C84" s="85"/>
      <c r="D84" s="86"/>
      <c r="E84" s="85"/>
      <c r="F84" s="85"/>
      <c r="G84" s="85"/>
      <c r="H84" s="85"/>
      <c r="I84" s="87"/>
      <c r="J84" s="88"/>
      <c r="K84" s="193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79"/>
    </row>
    <row r="85" spans="1:22" s="2" customFormat="1">
      <c r="A85" s="82"/>
      <c r="B85" s="85"/>
      <c r="C85" s="85"/>
      <c r="D85" s="86"/>
      <c r="E85" s="85"/>
      <c r="F85" s="85"/>
      <c r="G85" s="85"/>
      <c r="H85" s="85"/>
      <c r="I85" s="87"/>
      <c r="J85" s="88"/>
      <c r="K85" s="193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79"/>
    </row>
    <row r="86" spans="1:22" s="2" customFormat="1">
      <c r="A86" s="82"/>
      <c r="B86" s="85"/>
      <c r="C86" s="85"/>
      <c r="D86" s="86"/>
      <c r="E86" s="85"/>
      <c r="F86" s="85"/>
      <c r="G86" s="85"/>
      <c r="H86" s="85"/>
      <c r="I86" s="87"/>
      <c r="J86" s="88"/>
      <c r="K86" s="193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79"/>
    </row>
    <row r="87" spans="1:22">
      <c r="B87" s="85"/>
      <c r="C87" s="85"/>
      <c r="D87" s="86"/>
      <c r="E87" s="85"/>
      <c r="F87" s="85"/>
      <c r="G87" s="85"/>
      <c r="H87" s="85"/>
      <c r="I87" s="87"/>
      <c r="J87" s="88"/>
    </row>
    <row r="88" spans="1:22">
      <c r="B88" s="85"/>
      <c r="C88" s="85"/>
      <c r="D88" s="86"/>
      <c r="E88" s="85"/>
      <c r="F88" s="85"/>
      <c r="G88" s="85"/>
      <c r="H88" s="85"/>
      <c r="I88" s="87"/>
      <c r="J88" s="88"/>
    </row>
    <row r="89" spans="1:22">
      <c r="B89" s="85"/>
      <c r="C89" s="85"/>
      <c r="D89" s="86"/>
      <c r="E89" s="85"/>
      <c r="F89" s="85"/>
      <c r="G89" s="85"/>
      <c r="H89" s="85"/>
      <c r="I89" s="87"/>
      <c r="J89" s="88"/>
    </row>
    <row r="90" spans="1:22">
      <c r="B90" s="85"/>
      <c r="C90" s="85"/>
      <c r="D90" s="86"/>
      <c r="E90" s="85"/>
      <c r="F90" s="85"/>
      <c r="G90" s="85"/>
      <c r="H90" s="85"/>
      <c r="I90" s="87"/>
      <c r="J90" s="88"/>
    </row>
    <row r="91" spans="1:22">
      <c r="B91" s="85"/>
      <c r="C91" s="85"/>
      <c r="D91" s="86"/>
      <c r="E91" s="85"/>
      <c r="F91" s="85"/>
      <c r="G91" s="85"/>
      <c r="H91" s="85"/>
      <c r="I91" s="87"/>
      <c r="J91" s="88"/>
    </row>
    <row r="92" spans="1:22">
      <c r="B92" s="85"/>
      <c r="C92" s="85"/>
      <c r="D92" s="86"/>
      <c r="E92" s="85"/>
      <c r="F92" s="85"/>
      <c r="G92" s="85"/>
      <c r="H92" s="85"/>
      <c r="I92" s="87"/>
      <c r="J92" s="88"/>
    </row>
    <row r="93" spans="1:22">
      <c r="B93" s="85"/>
      <c r="C93" s="85"/>
      <c r="D93" s="86"/>
      <c r="E93" s="85"/>
      <c r="F93" s="85"/>
      <c r="G93" s="85"/>
      <c r="H93" s="85"/>
      <c r="I93" s="87"/>
      <c r="J93" s="88"/>
    </row>
    <row r="94" spans="1:22">
      <c r="B94" s="85"/>
      <c r="C94" s="85"/>
      <c r="D94" s="86"/>
      <c r="E94" s="85"/>
      <c r="F94" s="85"/>
      <c r="G94" s="85"/>
      <c r="H94" s="85"/>
      <c r="I94" s="87"/>
      <c r="J94" s="88"/>
    </row>
    <row r="95" spans="1:22">
      <c r="B95" s="85"/>
      <c r="C95" s="85"/>
      <c r="D95" s="86"/>
      <c r="E95" s="85"/>
      <c r="F95" s="85"/>
      <c r="G95" s="85"/>
      <c r="H95" s="85"/>
      <c r="I95" s="87"/>
      <c r="J95" s="88"/>
    </row>
    <row r="96" spans="1:22">
      <c r="B96" s="85"/>
      <c r="C96" s="85"/>
      <c r="D96" s="86"/>
      <c r="E96" s="85"/>
      <c r="F96" s="85"/>
      <c r="G96" s="85"/>
      <c r="H96" s="85"/>
      <c r="I96" s="87"/>
      <c r="J96" s="88"/>
    </row>
    <row r="97" spans="2:10">
      <c r="B97" s="85"/>
      <c r="C97" s="85"/>
      <c r="D97" s="86"/>
      <c r="E97" s="85"/>
      <c r="F97" s="85"/>
      <c r="G97" s="85"/>
      <c r="H97" s="85"/>
      <c r="I97" s="87"/>
      <c r="J97" s="88"/>
    </row>
    <row r="98" spans="2:10">
      <c r="B98" s="85"/>
      <c r="C98" s="85"/>
      <c r="D98" s="86"/>
      <c r="E98" s="85"/>
      <c r="F98" s="85"/>
      <c r="G98" s="85"/>
      <c r="H98" s="85"/>
      <c r="I98" s="87"/>
      <c r="J98" s="88"/>
    </row>
    <row r="99" spans="2:10">
      <c r="B99" s="85"/>
      <c r="C99" s="85"/>
      <c r="D99" s="86"/>
      <c r="E99" s="85"/>
      <c r="F99" s="85"/>
      <c r="G99" s="85"/>
      <c r="H99" s="85"/>
      <c r="I99" s="87"/>
      <c r="J99" s="88"/>
    </row>
    <row r="100" spans="2:10">
      <c r="B100" s="85"/>
      <c r="C100" s="85"/>
      <c r="D100" s="86"/>
      <c r="E100" s="85"/>
      <c r="F100" s="85"/>
      <c r="G100" s="85"/>
      <c r="H100" s="85"/>
      <c r="I100" s="87"/>
      <c r="J100" s="88"/>
    </row>
    <row r="101" spans="2:10">
      <c r="B101" s="85"/>
      <c r="C101" s="85"/>
      <c r="D101" s="86"/>
      <c r="E101" s="85"/>
      <c r="F101" s="85"/>
      <c r="G101" s="85"/>
      <c r="H101" s="85"/>
      <c r="I101" s="87"/>
      <c r="J101" s="88"/>
    </row>
    <row r="102" spans="2:10">
      <c r="B102" s="85"/>
      <c r="C102" s="85"/>
      <c r="D102" s="86"/>
      <c r="E102" s="85"/>
      <c r="F102" s="85"/>
      <c r="G102" s="85"/>
      <c r="H102" s="85"/>
      <c r="I102" s="87"/>
      <c r="J102" s="88"/>
    </row>
    <row r="103" spans="2:10">
      <c r="B103" s="85"/>
      <c r="C103" s="85"/>
      <c r="D103" s="86"/>
      <c r="E103" s="85"/>
      <c r="F103" s="85"/>
      <c r="G103" s="85"/>
      <c r="H103" s="85"/>
      <c r="I103" s="87"/>
      <c r="J103" s="88"/>
    </row>
    <row r="104" spans="2:10">
      <c r="B104" s="85"/>
      <c r="C104" s="85"/>
      <c r="D104" s="86"/>
      <c r="E104" s="85"/>
      <c r="F104" s="85"/>
      <c r="G104" s="85"/>
      <c r="H104" s="85"/>
      <c r="I104" s="87"/>
      <c r="J104" s="88"/>
    </row>
    <row r="105" spans="2:10">
      <c r="B105" s="85"/>
      <c r="C105" s="85"/>
      <c r="D105" s="86"/>
      <c r="E105" s="85"/>
      <c r="F105" s="85"/>
      <c r="G105" s="85"/>
      <c r="H105" s="85"/>
      <c r="I105" s="87"/>
      <c r="J105" s="88"/>
    </row>
    <row r="106" spans="2:10">
      <c r="B106" s="85"/>
      <c r="C106" s="85"/>
      <c r="D106" s="86"/>
      <c r="E106" s="85"/>
      <c r="F106" s="85"/>
      <c r="G106" s="85"/>
      <c r="H106" s="85"/>
      <c r="I106" s="87"/>
      <c r="J106" s="88"/>
    </row>
    <row r="107" spans="2:10">
      <c r="B107" s="85"/>
      <c r="C107" s="85"/>
      <c r="D107" s="86"/>
      <c r="E107" s="85"/>
      <c r="F107" s="85"/>
      <c r="G107" s="85"/>
      <c r="H107" s="85"/>
      <c r="I107" s="87"/>
      <c r="J107" s="88"/>
    </row>
    <row r="108" spans="2:10">
      <c r="B108" s="85"/>
      <c r="C108" s="85"/>
      <c r="D108" s="86"/>
      <c r="E108" s="85"/>
      <c r="F108" s="85"/>
      <c r="G108" s="85"/>
      <c r="H108" s="85"/>
      <c r="I108" s="87"/>
      <c r="J108" s="88"/>
    </row>
    <row r="109" spans="2:10">
      <c r="B109" s="85"/>
      <c r="C109" s="85"/>
      <c r="D109" s="86"/>
      <c r="E109" s="85"/>
      <c r="F109" s="85"/>
      <c r="G109" s="85"/>
      <c r="H109" s="85"/>
      <c r="I109" s="87"/>
      <c r="J109" s="88"/>
    </row>
    <row r="110" spans="2:10">
      <c r="B110" s="85"/>
      <c r="C110" s="85"/>
      <c r="D110" s="86"/>
      <c r="E110" s="85"/>
      <c r="F110" s="85"/>
      <c r="G110" s="85"/>
      <c r="H110" s="85"/>
      <c r="I110" s="87"/>
      <c r="J110" s="88"/>
    </row>
    <row r="111" spans="2:10">
      <c r="B111" s="85"/>
      <c r="C111" s="85"/>
      <c r="D111" s="86"/>
      <c r="E111" s="85"/>
      <c r="F111" s="85"/>
      <c r="G111" s="85"/>
      <c r="H111" s="85"/>
      <c r="I111" s="87"/>
      <c r="J111" s="88"/>
    </row>
    <row r="112" spans="2:10">
      <c r="B112" s="85"/>
      <c r="C112" s="85"/>
      <c r="D112" s="86"/>
      <c r="E112" s="85"/>
      <c r="F112" s="85"/>
      <c r="G112" s="85"/>
      <c r="H112" s="85"/>
      <c r="I112" s="87"/>
      <c r="J112" s="88"/>
    </row>
    <row r="113" spans="2:10">
      <c r="B113" s="85"/>
      <c r="C113" s="85"/>
      <c r="D113" s="86"/>
      <c r="E113" s="85"/>
      <c r="F113" s="85"/>
      <c r="G113" s="85"/>
      <c r="H113" s="85"/>
      <c r="I113" s="87"/>
      <c r="J113" s="88"/>
    </row>
    <row r="114" spans="2:10">
      <c r="B114" s="85"/>
      <c r="C114" s="85"/>
      <c r="D114" s="86"/>
      <c r="E114" s="85"/>
      <c r="F114" s="85"/>
      <c r="G114" s="85"/>
      <c r="H114" s="85"/>
      <c r="I114" s="87"/>
      <c r="J114" s="88"/>
    </row>
    <row r="115" spans="2:10">
      <c r="B115" s="85"/>
      <c r="C115" s="85"/>
      <c r="D115" s="86"/>
      <c r="E115" s="85"/>
      <c r="F115" s="85"/>
      <c r="G115" s="85"/>
      <c r="H115" s="85"/>
      <c r="I115" s="87"/>
      <c r="J115" s="88"/>
    </row>
    <row r="116" spans="2:10">
      <c r="B116" s="85"/>
      <c r="C116" s="85"/>
      <c r="D116" s="86"/>
      <c r="E116" s="85"/>
      <c r="F116" s="85"/>
      <c r="G116" s="85"/>
      <c r="H116" s="85"/>
      <c r="I116" s="87"/>
      <c r="J116" s="88"/>
    </row>
    <row r="117" spans="2:10">
      <c r="B117" s="85"/>
      <c r="C117" s="85"/>
      <c r="D117" s="86"/>
      <c r="E117" s="85"/>
      <c r="F117" s="85"/>
      <c r="G117" s="85"/>
      <c r="H117" s="85"/>
      <c r="I117" s="87"/>
      <c r="J117" s="88"/>
    </row>
    <row r="118" spans="2:10">
      <c r="B118" s="85"/>
      <c r="C118" s="85"/>
      <c r="D118" s="86"/>
      <c r="E118" s="85"/>
      <c r="F118" s="85"/>
      <c r="G118" s="85"/>
      <c r="H118" s="85"/>
      <c r="I118" s="87"/>
      <c r="J118" s="88"/>
    </row>
    <row r="119" spans="2:10">
      <c r="B119" s="85"/>
      <c r="C119" s="85"/>
      <c r="D119" s="86"/>
      <c r="E119" s="85"/>
      <c r="F119" s="85"/>
      <c r="G119" s="85"/>
      <c r="H119" s="85"/>
      <c r="I119" s="87"/>
      <c r="J119" s="88"/>
    </row>
    <row r="120" spans="2:10">
      <c r="B120" s="85"/>
      <c r="C120" s="85"/>
      <c r="D120" s="86"/>
      <c r="E120" s="85"/>
      <c r="F120" s="85"/>
      <c r="G120" s="85"/>
      <c r="H120" s="85"/>
      <c r="I120" s="87"/>
      <c r="J120" s="88"/>
    </row>
    <row r="121" spans="2:10">
      <c r="B121" s="85"/>
      <c r="C121" s="85"/>
      <c r="D121" s="86"/>
      <c r="E121" s="85"/>
      <c r="F121" s="85"/>
      <c r="G121" s="85"/>
      <c r="H121" s="85"/>
      <c r="I121" s="87"/>
      <c r="J121" s="88"/>
    </row>
    <row r="122" spans="2:10">
      <c r="B122" s="85"/>
      <c r="C122" s="85"/>
      <c r="D122" s="86"/>
      <c r="E122" s="85"/>
      <c r="F122" s="85"/>
      <c r="G122" s="85"/>
      <c r="H122" s="85"/>
      <c r="I122" s="87"/>
      <c r="J122" s="88"/>
    </row>
    <row r="123" spans="2:10">
      <c r="B123" s="85"/>
      <c r="C123" s="85"/>
      <c r="D123" s="86"/>
      <c r="E123" s="85"/>
      <c r="F123" s="85"/>
      <c r="G123" s="85"/>
      <c r="H123" s="85"/>
      <c r="I123" s="87"/>
      <c r="J123" s="88"/>
    </row>
    <row r="124" spans="2:10">
      <c r="B124" s="85"/>
      <c r="C124" s="85"/>
      <c r="D124" s="86"/>
      <c r="E124" s="85"/>
      <c r="F124" s="85"/>
      <c r="G124" s="85"/>
      <c r="H124" s="85"/>
      <c r="I124" s="87"/>
      <c r="J124" s="88"/>
    </row>
    <row r="125" spans="2:10">
      <c r="B125" s="85"/>
      <c r="C125" s="85"/>
      <c r="D125" s="86"/>
      <c r="E125" s="85"/>
      <c r="F125" s="85"/>
      <c r="G125" s="85"/>
      <c r="H125" s="85"/>
      <c r="I125" s="87"/>
      <c r="J125" s="88"/>
    </row>
    <row r="126" spans="2:10">
      <c r="B126" s="85"/>
      <c r="C126" s="85"/>
      <c r="D126" s="86"/>
      <c r="E126" s="85"/>
      <c r="F126" s="85"/>
      <c r="G126" s="85"/>
      <c r="H126" s="85"/>
      <c r="I126" s="87"/>
      <c r="J126" s="88"/>
    </row>
    <row r="127" spans="2:10">
      <c r="B127" s="85"/>
      <c r="C127" s="85"/>
      <c r="D127" s="86"/>
      <c r="E127" s="85"/>
      <c r="F127" s="85"/>
      <c r="G127" s="85"/>
      <c r="H127" s="85"/>
      <c r="I127" s="87"/>
      <c r="J127" s="88"/>
    </row>
    <row r="128" spans="2:10">
      <c r="B128" s="85"/>
      <c r="C128" s="85"/>
      <c r="D128" s="86"/>
      <c r="E128" s="85"/>
      <c r="F128" s="85"/>
      <c r="G128" s="85"/>
      <c r="H128" s="85"/>
      <c r="I128" s="87"/>
      <c r="J128" s="88"/>
    </row>
    <row r="129" spans="2:10">
      <c r="B129" s="85"/>
      <c r="C129" s="85"/>
      <c r="D129" s="86"/>
      <c r="E129" s="85"/>
      <c r="F129" s="85"/>
      <c r="G129" s="85"/>
      <c r="H129" s="85"/>
      <c r="I129" s="87"/>
      <c r="J129" s="88"/>
    </row>
    <row r="130" spans="2:10">
      <c r="B130" s="85"/>
      <c r="C130" s="85"/>
      <c r="D130" s="86"/>
      <c r="E130" s="85"/>
      <c r="F130" s="85"/>
      <c r="G130" s="85"/>
      <c r="H130" s="85"/>
      <c r="I130" s="87"/>
      <c r="J130" s="88"/>
    </row>
    <row r="131" spans="2:10">
      <c r="B131" s="85"/>
      <c r="C131" s="85"/>
      <c r="D131" s="86"/>
      <c r="E131" s="85"/>
      <c r="F131" s="85"/>
      <c r="G131" s="85"/>
      <c r="H131" s="85"/>
      <c r="I131" s="87"/>
      <c r="J131" s="88"/>
    </row>
    <row r="132" spans="2:10">
      <c r="B132" s="85"/>
      <c r="C132" s="85"/>
      <c r="D132" s="86"/>
      <c r="E132" s="85"/>
      <c r="F132" s="85"/>
      <c r="G132" s="85"/>
      <c r="H132" s="85"/>
      <c r="I132" s="87"/>
      <c r="J132" s="88"/>
    </row>
    <row r="133" spans="2:10">
      <c r="B133" s="85"/>
      <c r="C133" s="85"/>
      <c r="D133" s="86"/>
      <c r="E133" s="85"/>
      <c r="F133" s="85"/>
      <c r="G133" s="85"/>
      <c r="H133" s="85"/>
      <c r="I133" s="87"/>
      <c r="J133" s="88"/>
    </row>
    <row r="134" spans="2:10">
      <c r="B134" s="85"/>
      <c r="C134" s="85"/>
      <c r="D134" s="86"/>
      <c r="E134" s="85"/>
      <c r="F134" s="85"/>
      <c r="G134" s="85"/>
      <c r="H134" s="85"/>
      <c r="I134" s="87"/>
      <c r="J134" s="88"/>
    </row>
    <row r="135" spans="2:10">
      <c r="B135" s="85"/>
      <c r="C135" s="85"/>
      <c r="D135" s="86"/>
      <c r="E135" s="85"/>
      <c r="F135" s="85"/>
      <c r="G135" s="85"/>
      <c r="H135" s="85"/>
      <c r="I135" s="87"/>
      <c r="J135" s="88"/>
    </row>
    <row r="136" spans="2:10">
      <c r="B136" s="85"/>
      <c r="C136" s="85"/>
      <c r="D136" s="86"/>
      <c r="E136" s="85"/>
      <c r="F136" s="85"/>
      <c r="G136" s="85"/>
      <c r="H136" s="85"/>
      <c r="I136" s="87"/>
      <c r="J136" s="88"/>
    </row>
    <row r="137" spans="2:10">
      <c r="B137" s="85"/>
      <c r="C137" s="85"/>
      <c r="D137" s="86"/>
      <c r="E137" s="85"/>
      <c r="F137" s="85"/>
      <c r="G137" s="85"/>
      <c r="H137" s="85"/>
      <c r="I137" s="87"/>
      <c r="J137" s="88"/>
    </row>
    <row r="138" spans="2:10">
      <c r="B138" s="85"/>
      <c r="C138" s="85"/>
      <c r="D138" s="86"/>
      <c r="E138" s="85"/>
      <c r="F138" s="85"/>
      <c r="G138" s="85"/>
      <c r="H138" s="85"/>
      <c r="I138" s="87"/>
      <c r="J138" s="88"/>
    </row>
    <row r="139" spans="2:10">
      <c r="B139" s="85"/>
      <c r="C139" s="85"/>
      <c r="D139" s="86"/>
      <c r="E139" s="85"/>
      <c r="F139" s="85"/>
      <c r="G139" s="85"/>
      <c r="H139" s="85"/>
      <c r="I139" s="87"/>
      <c r="J139" s="88"/>
    </row>
    <row r="140" spans="2:10">
      <c r="B140" s="85"/>
      <c r="C140" s="85"/>
      <c r="D140" s="86"/>
      <c r="E140" s="85"/>
      <c r="F140" s="85"/>
      <c r="G140" s="85"/>
      <c r="H140" s="85"/>
      <c r="I140" s="87"/>
      <c r="J140" s="88"/>
    </row>
    <row r="141" spans="2:10">
      <c r="B141" s="85"/>
      <c r="C141" s="85"/>
      <c r="D141" s="86"/>
      <c r="E141" s="85"/>
      <c r="F141" s="85"/>
      <c r="G141" s="85"/>
      <c r="H141" s="85"/>
      <c r="I141" s="87"/>
      <c r="J141" s="88"/>
    </row>
    <row r="142" spans="2:10">
      <c r="B142" s="85"/>
      <c r="C142" s="85"/>
      <c r="D142" s="86"/>
      <c r="E142" s="85"/>
      <c r="F142" s="85"/>
      <c r="G142" s="85"/>
      <c r="H142" s="85"/>
      <c r="I142" s="87"/>
      <c r="J142" s="88"/>
    </row>
    <row r="143" spans="2:10">
      <c r="B143" s="85"/>
      <c r="C143" s="85"/>
      <c r="D143" s="86"/>
      <c r="E143" s="85"/>
      <c r="F143" s="85"/>
      <c r="G143" s="85"/>
      <c r="H143" s="85"/>
      <c r="I143" s="87"/>
      <c r="J143" s="88"/>
    </row>
    <row r="144" spans="2:10">
      <c r="B144" s="85"/>
      <c r="C144" s="85"/>
      <c r="D144" s="86"/>
      <c r="E144" s="85"/>
      <c r="F144" s="85"/>
      <c r="G144" s="85"/>
      <c r="H144" s="85"/>
      <c r="I144" s="87"/>
      <c r="J144" s="88"/>
    </row>
    <row r="145" spans="2:10">
      <c r="B145" s="85"/>
      <c r="C145" s="85"/>
      <c r="D145" s="86"/>
      <c r="E145" s="85"/>
      <c r="F145" s="85"/>
      <c r="G145" s="85"/>
      <c r="H145" s="85"/>
      <c r="I145" s="87"/>
      <c r="J145" s="88"/>
    </row>
    <row r="146" spans="2:10">
      <c r="B146" s="85"/>
      <c r="C146" s="85"/>
      <c r="D146" s="86"/>
      <c r="E146" s="85"/>
      <c r="F146" s="85"/>
      <c r="G146" s="85"/>
      <c r="H146" s="85"/>
      <c r="I146" s="87"/>
      <c r="J146" s="88"/>
    </row>
    <row r="147" spans="2:10">
      <c r="B147" s="85"/>
      <c r="C147" s="85"/>
      <c r="D147" s="86"/>
      <c r="E147" s="85"/>
      <c r="F147" s="85"/>
      <c r="G147" s="85"/>
      <c r="H147" s="85"/>
      <c r="I147" s="87"/>
      <c r="J147" s="88"/>
    </row>
    <row r="148" spans="2:10">
      <c r="B148" s="85"/>
      <c r="C148" s="85"/>
      <c r="D148" s="86"/>
      <c r="E148" s="85"/>
      <c r="F148" s="85"/>
      <c r="G148" s="85"/>
      <c r="H148" s="85"/>
      <c r="I148" s="87"/>
      <c r="J148" s="88"/>
    </row>
    <row r="149" spans="2:10">
      <c r="B149" s="85"/>
      <c r="C149" s="85"/>
      <c r="D149" s="86"/>
      <c r="E149" s="85"/>
      <c r="F149" s="85"/>
      <c r="G149" s="85"/>
      <c r="H149" s="85"/>
      <c r="I149" s="87"/>
      <c r="J149" s="88"/>
    </row>
    <row r="150" spans="2:10">
      <c r="B150" s="85"/>
      <c r="C150" s="85"/>
      <c r="D150" s="86"/>
      <c r="E150" s="85"/>
      <c r="F150" s="85"/>
      <c r="G150" s="85"/>
      <c r="H150" s="85"/>
      <c r="I150" s="87"/>
      <c r="J150" s="88"/>
    </row>
    <row r="151" spans="2:10">
      <c r="B151" s="85"/>
      <c r="C151" s="85"/>
      <c r="D151" s="86"/>
      <c r="E151" s="85"/>
      <c r="F151" s="85"/>
      <c r="G151" s="85"/>
      <c r="H151" s="85"/>
      <c r="I151" s="87"/>
      <c r="J151" s="88"/>
    </row>
    <row r="152" spans="2:10">
      <c r="B152" s="85"/>
      <c r="C152" s="85"/>
      <c r="D152" s="86"/>
      <c r="E152" s="85"/>
      <c r="F152" s="85"/>
      <c r="G152" s="85"/>
      <c r="H152" s="85"/>
      <c r="I152" s="87"/>
      <c r="J152" s="88"/>
    </row>
    <row r="153" spans="2:10">
      <c r="B153" s="85"/>
      <c r="C153" s="85"/>
      <c r="D153" s="86"/>
      <c r="E153" s="85"/>
      <c r="F153" s="85"/>
      <c r="G153" s="85"/>
      <c r="H153" s="85"/>
      <c r="I153" s="87"/>
      <c r="J153" s="88"/>
    </row>
    <row r="154" spans="2:10">
      <c r="B154" s="85"/>
      <c r="C154" s="85"/>
      <c r="D154" s="86"/>
      <c r="E154" s="85"/>
      <c r="F154" s="85"/>
      <c r="G154" s="85"/>
      <c r="H154" s="85"/>
      <c r="I154" s="87"/>
      <c r="J154" s="88"/>
    </row>
    <row r="155" spans="2:10">
      <c r="B155" s="85"/>
      <c r="C155" s="85"/>
      <c r="D155" s="86"/>
      <c r="E155" s="85"/>
      <c r="F155" s="85"/>
      <c r="G155" s="85"/>
      <c r="H155" s="85"/>
      <c r="I155" s="87"/>
      <c r="J155" s="88"/>
    </row>
    <row r="156" spans="2:10">
      <c r="B156" s="85"/>
      <c r="C156" s="85"/>
      <c r="D156" s="86"/>
      <c r="E156" s="85"/>
      <c r="F156" s="85"/>
      <c r="G156" s="85"/>
      <c r="H156" s="85"/>
      <c r="I156" s="87"/>
      <c r="J156" s="88"/>
    </row>
    <row r="157" spans="2:10">
      <c r="B157" s="85"/>
      <c r="C157" s="85"/>
      <c r="D157" s="86"/>
      <c r="E157" s="85"/>
      <c r="F157" s="85"/>
      <c r="G157" s="85"/>
      <c r="H157" s="85"/>
      <c r="I157" s="87"/>
      <c r="J157" s="88"/>
    </row>
    <row r="158" spans="2:10">
      <c r="B158" s="85"/>
      <c r="C158" s="85"/>
      <c r="D158" s="86"/>
      <c r="E158" s="85"/>
      <c r="F158" s="85"/>
      <c r="G158" s="85"/>
      <c r="H158" s="85"/>
      <c r="I158" s="87"/>
      <c r="J158" s="88"/>
    </row>
    <row r="159" spans="2:10">
      <c r="B159" s="85"/>
      <c r="C159" s="85"/>
      <c r="D159" s="86"/>
      <c r="E159" s="85"/>
      <c r="F159" s="85"/>
      <c r="G159" s="85"/>
      <c r="H159" s="85"/>
      <c r="I159" s="87"/>
      <c r="J159" s="88"/>
    </row>
    <row r="160" spans="2:10">
      <c r="B160" s="85"/>
      <c r="C160" s="85"/>
      <c r="D160" s="86"/>
      <c r="E160" s="85"/>
      <c r="F160" s="85"/>
      <c r="G160" s="85"/>
      <c r="H160" s="85"/>
      <c r="I160" s="87"/>
      <c r="J160" s="88"/>
    </row>
    <row r="161" spans="2:10">
      <c r="B161" s="85"/>
      <c r="C161" s="85"/>
      <c r="D161" s="86"/>
      <c r="E161" s="85"/>
      <c r="F161" s="85"/>
      <c r="G161" s="85"/>
      <c r="H161" s="85"/>
      <c r="I161" s="87"/>
      <c r="J161" s="88"/>
    </row>
    <row r="162" spans="2:10">
      <c r="B162" s="85"/>
      <c r="C162" s="85"/>
      <c r="D162" s="86"/>
      <c r="E162" s="85"/>
      <c r="F162" s="85"/>
      <c r="G162" s="85"/>
      <c r="H162" s="85"/>
      <c r="I162" s="87"/>
      <c r="J162" s="88"/>
    </row>
    <row r="163" spans="2:10">
      <c r="B163" s="85"/>
      <c r="C163" s="85"/>
      <c r="D163" s="86"/>
      <c r="E163" s="85"/>
      <c r="F163" s="85"/>
      <c r="G163" s="85"/>
      <c r="H163" s="85"/>
      <c r="I163" s="87"/>
      <c r="J163" s="88"/>
    </row>
    <row r="164" spans="2:10">
      <c r="B164" s="85"/>
      <c r="C164" s="85"/>
      <c r="D164" s="86"/>
      <c r="E164" s="85"/>
      <c r="F164" s="85"/>
      <c r="G164" s="85"/>
      <c r="H164" s="85"/>
      <c r="I164" s="87"/>
      <c r="J164" s="88"/>
    </row>
    <row r="165" spans="2:10">
      <c r="B165" s="85"/>
      <c r="C165" s="85"/>
      <c r="D165" s="86"/>
      <c r="E165" s="85"/>
      <c r="F165" s="85"/>
      <c r="G165" s="85"/>
      <c r="H165" s="85"/>
      <c r="I165" s="87"/>
      <c r="J165" s="88"/>
    </row>
    <row r="166" spans="2:10">
      <c r="B166" s="85"/>
      <c r="C166" s="85"/>
      <c r="D166" s="86"/>
      <c r="E166" s="85"/>
      <c r="F166" s="85"/>
      <c r="G166" s="85"/>
      <c r="H166" s="85"/>
      <c r="I166" s="87"/>
      <c r="J166" s="88"/>
    </row>
    <row r="167" spans="2:10">
      <c r="B167" s="85"/>
      <c r="C167" s="85"/>
      <c r="D167" s="86"/>
      <c r="E167" s="85"/>
      <c r="F167" s="85"/>
      <c r="G167" s="85"/>
      <c r="H167" s="85"/>
      <c r="I167" s="87"/>
      <c r="J167" s="88"/>
    </row>
    <row r="168" spans="2:10">
      <c r="B168" s="85"/>
      <c r="C168" s="85"/>
      <c r="D168" s="86"/>
      <c r="E168" s="85"/>
      <c r="F168" s="85"/>
      <c r="G168" s="85"/>
      <c r="H168" s="85"/>
      <c r="I168" s="87"/>
      <c r="J168" s="88"/>
    </row>
    <row r="169" spans="2:10">
      <c r="B169" s="85"/>
      <c r="C169" s="85"/>
      <c r="D169" s="86"/>
      <c r="E169" s="85"/>
      <c r="F169" s="85"/>
      <c r="G169" s="85"/>
      <c r="H169" s="85"/>
      <c r="I169" s="87"/>
      <c r="J169" s="88"/>
    </row>
    <row r="170" spans="2:10">
      <c r="B170" s="85"/>
      <c r="C170" s="85"/>
      <c r="D170" s="86"/>
      <c r="E170" s="85"/>
      <c r="F170" s="85"/>
      <c r="G170" s="85"/>
      <c r="H170" s="85"/>
      <c r="I170" s="87"/>
      <c r="J170" s="88"/>
    </row>
    <row r="171" spans="2:10">
      <c r="B171" s="85"/>
      <c r="C171" s="85"/>
      <c r="D171" s="86"/>
      <c r="E171" s="85"/>
      <c r="F171" s="85"/>
      <c r="G171" s="85"/>
      <c r="H171" s="85"/>
      <c r="I171" s="87"/>
      <c r="J171" s="88"/>
    </row>
    <row r="172" spans="2:10">
      <c r="B172" s="85"/>
      <c r="C172" s="85"/>
      <c r="D172" s="86"/>
      <c r="E172" s="85"/>
      <c r="F172" s="85"/>
      <c r="G172" s="85"/>
      <c r="H172" s="85"/>
      <c r="I172" s="87"/>
      <c r="J172" s="88"/>
    </row>
    <row r="173" spans="2:10">
      <c r="B173" s="85"/>
      <c r="C173" s="85"/>
      <c r="D173" s="86"/>
      <c r="E173" s="85"/>
      <c r="F173" s="85"/>
      <c r="G173" s="85"/>
      <c r="H173" s="85"/>
      <c r="I173" s="87"/>
      <c r="J173" s="88"/>
    </row>
    <row r="174" spans="2:10">
      <c r="B174" s="85"/>
      <c r="C174" s="85"/>
      <c r="D174" s="86"/>
      <c r="E174" s="85"/>
      <c r="F174" s="85"/>
      <c r="G174" s="85"/>
      <c r="H174" s="85"/>
      <c r="I174" s="87"/>
      <c r="J174" s="88"/>
    </row>
    <row r="175" spans="2:10">
      <c r="B175" s="85"/>
      <c r="C175" s="85"/>
      <c r="D175" s="86"/>
      <c r="E175" s="85"/>
      <c r="F175" s="85"/>
      <c r="G175" s="85"/>
      <c r="H175" s="85"/>
      <c r="I175" s="87"/>
      <c r="J175" s="88"/>
    </row>
    <row r="176" spans="2:10">
      <c r="B176" s="85"/>
      <c r="C176" s="85"/>
      <c r="D176" s="86"/>
      <c r="E176" s="85"/>
      <c r="F176" s="85"/>
      <c r="G176" s="85"/>
      <c r="H176" s="85"/>
      <c r="I176" s="87"/>
      <c r="J176" s="88"/>
    </row>
    <row r="177" spans="2:10">
      <c r="B177" s="85"/>
      <c r="C177" s="85"/>
      <c r="D177" s="86"/>
      <c r="E177" s="85"/>
      <c r="F177" s="85"/>
      <c r="G177" s="85"/>
      <c r="H177" s="85"/>
      <c r="I177" s="87"/>
      <c r="J177" s="88"/>
    </row>
    <row r="178" spans="2:10">
      <c r="B178" s="85"/>
      <c r="C178" s="85"/>
      <c r="D178" s="86"/>
      <c r="E178" s="85"/>
      <c r="F178" s="85"/>
      <c r="G178" s="85"/>
      <c r="H178" s="85"/>
      <c r="I178" s="87"/>
      <c r="J178" s="88"/>
    </row>
    <row r="179" spans="2:10">
      <c r="B179" s="85"/>
      <c r="C179" s="85"/>
      <c r="D179" s="86"/>
      <c r="E179" s="85"/>
      <c r="F179" s="85"/>
      <c r="G179" s="85"/>
      <c r="H179" s="85"/>
      <c r="I179" s="87"/>
      <c r="J179" s="88"/>
    </row>
    <row r="180" spans="2:10">
      <c r="B180" s="85"/>
      <c r="C180" s="85"/>
      <c r="D180" s="86"/>
      <c r="E180" s="85"/>
      <c r="F180" s="85"/>
      <c r="G180" s="85"/>
      <c r="H180" s="85"/>
      <c r="I180" s="87"/>
      <c r="J180" s="88"/>
    </row>
    <row r="181" spans="2:10">
      <c r="B181" s="85"/>
      <c r="C181" s="85"/>
      <c r="D181" s="86"/>
      <c r="E181" s="85"/>
      <c r="F181" s="85"/>
      <c r="G181" s="85"/>
      <c r="H181" s="85"/>
      <c r="I181" s="87"/>
      <c r="J181" s="88"/>
    </row>
    <row r="182" spans="2:10">
      <c r="B182" s="85"/>
      <c r="C182" s="85"/>
      <c r="D182" s="86"/>
      <c r="E182" s="85"/>
      <c r="F182" s="85"/>
      <c r="G182" s="85"/>
      <c r="H182" s="85"/>
      <c r="I182" s="87"/>
      <c r="J182" s="88"/>
    </row>
    <row r="183" spans="2:10">
      <c r="B183" s="85"/>
      <c r="C183" s="85"/>
      <c r="D183" s="86"/>
      <c r="E183" s="85"/>
      <c r="F183" s="85"/>
      <c r="G183" s="85"/>
      <c r="H183" s="85"/>
      <c r="I183" s="87"/>
      <c r="J183" s="88"/>
    </row>
    <row r="184" spans="2:10">
      <c r="B184" s="85"/>
      <c r="C184" s="85"/>
      <c r="D184" s="86"/>
      <c r="E184" s="85"/>
      <c r="F184" s="85"/>
      <c r="G184" s="85"/>
      <c r="H184" s="85"/>
      <c r="I184" s="87"/>
      <c r="J184" s="88"/>
    </row>
    <row r="185" spans="2:10">
      <c r="B185" s="85"/>
      <c r="C185" s="85"/>
      <c r="D185" s="86"/>
      <c r="E185" s="85"/>
      <c r="F185" s="85"/>
      <c r="G185" s="85"/>
      <c r="H185" s="85"/>
      <c r="I185" s="87"/>
      <c r="J185" s="88"/>
    </row>
    <row r="186" spans="2:10">
      <c r="B186" s="85"/>
      <c r="C186" s="85"/>
      <c r="D186" s="86"/>
      <c r="E186" s="85"/>
      <c r="F186" s="85"/>
      <c r="G186" s="85"/>
      <c r="H186" s="85"/>
      <c r="I186" s="87"/>
      <c r="J186" s="88"/>
    </row>
    <row r="187" spans="2:10">
      <c r="B187" s="85"/>
      <c r="C187" s="85"/>
      <c r="D187" s="86"/>
      <c r="E187" s="85"/>
      <c r="F187" s="85"/>
      <c r="G187" s="85"/>
      <c r="H187" s="85"/>
      <c r="I187" s="87"/>
      <c r="J187" s="88"/>
    </row>
    <row r="188" spans="2:10">
      <c r="B188" s="85"/>
      <c r="C188" s="85"/>
      <c r="D188" s="86"/>
      <c r="E188" s="85"/>
      <c r="F188" s="85"/>
      <c r="G188" s="85"/>
      <c r="H188" s="85"/>
      <c r="I188" s="87"/>
      <c r="J188" s="88"/>
    </row>
    <row r="189" spans="2:10">
      <c r="B189" s="85"/>
      <c r="C189" s="85"/>
      <c r="D189" s="86"/>
      <c r="E189" s="85"/>
      <c r="F189" s="85"/>
      <c r="G189" s="85"/>
      <c r="H189" s="85"/>
      <c r="I189" s="87"/>
      <c r="J189" s="88"/>
    </row>
    <row r="190" spans="2:10">
      <c r="B190" s="85"/>
      <c r="C190" s="85"/>
      <c r="D190" s="86"/>
      <c r="E190" s="85"/>
      <c r="F190" s="85"/>
      <c r="G190" s="85"/>
      <c r="H190" s="85"/>
      <c r="I190" s="87"/>
      <c r="J190" s="88"/>
    </row>
    <row r="191" spans="2:10">
      <c r="B191" s="85"/>
      <c r="C191" s="85"/>
      <c r="D191" s="86"/>
      <c r="E191" s="85"/>
      <c r="F191" s="85"/>
      <c r="G191" s="85"/>
      <c r="H191" s="85"/>
      <c r="I191" s="87"/>
      <c r="J191" s="88"/>
    </row>
    <row r="192" spans="2:10">
      <c r="B192" s="85"/>
      <c r="C192" s="85"/>
      <c r="D192" s="86"/>
      <c r="E192" s="85"/>
      <c r="F192" s="85"/>
      <c r="G192" s="85"/>
      <c r="H192" s="85"/>
      <c r="I192" s="87"/>
      <c r="J192" s="88"/>
    </row>
    <row r="193" spans="2:10">
      <c r="B193" s="85"/>
      <c r="C193" s="85"/>
      <c r="D193" s="86"/>
      <c r="E193" s="85"/>
      <c r="F193" s="85"/>
      <c r="G193" s="85"/>
      <c r="H193" s="85"/>
      <c r="I193" s="87"/>
      <c r="J193" s="88"/>
    </row>
    <row r="194" spans="2:10">
      <c r="B194" s="85"/>
      <c r="C194" s="85"/>
      <c r="D194" s="86"/>
      <c r="E194" s="85"/>
      <c r="F194" s="85"/>
      <c r="G194" s="85"/>
      <c r="H194" s="85"/>
      <c r="I194" s="87"/>
      <c r="J194" s="88"/>
    </row>
    <row r="195" spans="2:10">
      <c r="B195" s="85"/>
      <c r="C195" s="85"/>
      <c r="D195" s="86"/>
      <c r="E195" s="85"/>
      <c r="F195" s="85"/>
      <c r="G195" s="85"/>
      <c r="H195" s="85"/>
      <c r="I195" s="87"/>
      <c r="J195" s="88"/>
    </row>
    <row r="196" spans="2:10">
      <c r="B196" s="85"/>
      <c r="C196" s="85"/>
      <c r="D196" s="86"/>
      <c r="E196" s="85"/>
      <c r="F196" s="85"/>
      <c r="G196" s="85"/>
      <c r="H196" s="85"/>
      <c r="I196" s="87"/>
      <c r="J196" s="88"/>
    </row>
    <row r="197" spans="2:10">
      <c r="B197" s="85"/>
      <c r="C197" s="85"/>
      <c r="D197" s="86"/>
      <c r="E197" s="85"/>
      <c r="F197" s="85"/>
      <c r="G197" s="85"/>
      <c r="H197" s="85"/>
      <c r="I197" s="87"/>
      <c r="J197" s="88"/>
    </row>
    <row r="198" spans="2:10">
      <c r="B198" s="85"/>
      <c r="C198" s="85"/>
      <c r="D198" s="86"/>
      <c r="E198" s="85"/>
      <c r="F198" s="85"/>
      <c r="G198" s="85"/>
      <c r="H198" s="85"/>
      <c r="I198" s="87"/>
      <c r="J198" s="88"/>
    </row>
  </sheetData>
  <mergeCells count="7">
    <mergeCell ref="A76:A77"/>
    <mergeCell ref="A71:A74"/>
    <mergeCell ref="A66:A69"/>
    <mergeCell ref="C78:I78"/>
    <mergeCell ref="A11:A29"/>
    <mergeCell ref="A31:A32"/>
    <mergeCell ref="A34:A64"/>
  </mergeCells>
  <printOptions horizontalCentered="1" verticalCentered="1"/>
  <pageMargins left="0.75" right="0.75" top="1" bottom="1" header="0.5" footer="0.5"/>
  <pageSetup scale="34" orientation="landscape"/>
  <headerFooter alignWithMargins="0"/>
  <colBreaks count="1" manualBreakCount="1">
    <brk id="10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88"/>
  <sheetViews>
    <sheetView showGridLines="0" zoomScale="90" zoomScaleNormal="90" zoomScaleSheetLayoutView="50" zoomScalePageLayoutView="90" workbookViewId="0">
      <selection activeCell="L25" sqref="L25"/>
    </sheetView>
  </sheetViews>
  <sheetFormatPr baseColWidth="10" defaultColWidth="8.83203125" defaultRowHeight="12" x14ac:dyDescent="0"/>
  <cols>
    <col min="1" max="1" width="8.83203125" style="85"/>
    <col min="2" max="2" width="31" style="85" customWidth="1"/>
    <col min="3" max="3" width="169.33203125" style="85" customWidth="1"/>
    <col min="4" max="4" width="15.5" style="86" customWidth="1"/>
    <col min="5" max="5" width="5.6640625" style="85" customWidth="1"/>
    <col min="6" max="8" width="5.33203125" style="85" hidden="1" customWidth="1"/>
    <col min="9" max="9" width="17.6640625" style="87" customWidth="1"/>
    <col min="10" max="10" width="19.5" style="88" customWidth="1"/>
    <col min="11" max="11" width="17" style="193" customWidth="1"/>
    <col min="12" max="12" width="15.5" style="85" customWidth="1"/>
    <col min="13" max="13" width="13.5" style="85" customWidth="1"/>
    <col min="14" max="14" width="8.83203125" style="82"/>
    <col min="15" max="16" width="10.5" style="82" bestFit="1" customWidth="1"/>
    <col min="17" max="17" width="8.83203125" style="82"/>
    <col min="18" max="18" width="10.5" style="82" bestFit="1" customWidth="1"/>
    <col min="19" max="246" width="8.83203125" style="82"/>
    <col min="247" max="16384" width="8.83203125" style="85"/>
  </cols>
  <sheetData>
    <row r="1" spans="1:246" s="162" customFormat="1" ht="89" customHeight="1">
      <c r="B1" s="162" t="s">
        <v>444</v>
      </c>
    </row>
    <row r="2" spans="1:246" s="162" customFormat="1" ht="89" customHeight="1"/>
    <row r="3" spans="1:246" s="162" customFormat="1" ht="89" customHeight="1"/>
    <row r="4" spans="1:246" s="162" customFormat="1" ht="89" customHeight="1"/>
    <row r="5" spans="1:246" s="162" customFormat="1" ht="89" customHeight="1"/>
    <row r="6" spans="1:246" s="162" customFormat="1" ht="89" customHeight="1"/>
    <row r="7" spans="1:246" s="162" customFormat="1" ht="89" customHeight="1"/>
    <row r="8" spans="1:246" s="237" customFormat="1" ht="112" customHeight="1">
      <c r="B8" s="238"/>
      <c r="C8" s="238"/>
      <c r="D8" s="238"/>
      <c r="E8" s="238"/>
      <c r="F8" s="238"/>
      <c r="G8" s="238"/>
      <c r="H8" s="238"/>
      <c r="I8" s="238"/>
      <c r="J8" s="238"/>
    </row>
    <row r="9" spans="1:246" s="183" customFormat="1" ht="15">
      <c r="A9" s="194" t="s">
        <v>748</v>
      </c>
      <c r="B9" s="120" t="s">
        <v>437</v>
      </c>
      <c r="C9" s="116" t="s">
        <v>438</v>
      </c>
      <c r="D9" s="222" t="s">
        <v>154</v>
      </c>
      <c r="E9" s="10" t="s">
        <v>444</v>
      </c>
      <c r="F9" s="10" t="s">
        <v>23</v>
      </c>
      <c r="G9" s="10" t="s">
        <v>24</v>
      </c>
      <c r="H9" s="10" t="s">
        <v>22</v>
      </c>
      <c r="I9" s="11" t="s">
        <v>155</v>
      </c>
      <c r="J9" s="72" t="s">
        <v>156</v>
      </c>
      <c r="K9" s="185" t="s">
        <v>444</v>
      </c>
      <c r="L9" s="186" t="s">
        <v>150</v>
      </c>
      <c r="M9" s="186" t="s">
        <v>151</v>
      </c>
      <c r="N9" s="186" t="s">
        <v>152</v>
      </c>
      <c r="O9" s="187"/>
      <c r="P9" s="187"/>
      <c r="Q9" s="187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  <c r="EK9" s="81"/>
      <c r="EL9" s="81"/>
      <c r="EM9" s="81"/>
      <c r="EN9" s="81"/>
      <c r="EO9" s="81"/>
      <c r="EP9" s="81"/>
      <c r="EQ9" s="81"/>
      <c r="ER9" s="81"/>
      <c r="ES9" s="81"/>
      <c r="ET9" s="81"/>
      <c r="EU9" s="81"/>
      <c r="EV9" s="81"/>
      <c r="EW9" s="81"/>
      <c r="EX9" s="81"/>
      <c r="EY9" s="81"/>
      <c r="EZ9" s="81"/>
      <c r="FA9" s="81"/>
      <c r="FB9" s="81"/>
      <c r="FC9" s="81"/>
      <c r="FD9" s="81"/>
      <c r="FE9" s="81"/>
      <c r="FF9" s="81"/>
      <c r="FG9" s="81"/>
      <c r="FH9" s="81"/>
      <c r="FI9" s="81"/>
      <c r="FJ9" s="81"/>
      <c r="FK9" s="81"/>
      <c r="FL9" s="81"/>
      <c r="FM9" s="81"/>
      <c r="FN9" s="81"/>
      <c r="FO9" s="81"/>
      <c r="FP9" s="81"/>
      <c r="FQ9" s="81"/>
      <c r="FR9" s="81"/>
      <c r="FS9" s="81"/>
      <c r="FT9" s="81"/>
      <c r="FU9" s="81"/>
      <c r="FV9" s="81"/>
      <c r="FW9" s="81"/>
      <c r="FX9" s="81"/>
      <c r="FY9" s="81"/>
      <c r="FZ9" s="81"/>
      <c r="GA9" s="81"/>
      <c r="GB9" s="81"/>
      <c r="GC9" s="81"/>
      <c r="GD9" s="81"/>
      <c r="GE9" s="81"/>
      <c r="GF9" s="81"/>
      <c r="GG9" s="81"/>
      <c r="GH9" s="81"/>
      <c r="GI9" s="81"/>
      <c r="GJ9" s="81"/>
      <c r="GK9" s="81"/>
      <c r="GL9" s="81"/>
      <c r="GM9" s="81"/>
      <c r="GN9" s="81"/>
      <c r="GO9" s="81"/>
      <c r="GP9" s="81"/>
      <c r="GQ9" s="81"/>
      <c r="GR9" s="81"/>
      <c r="GS9" s="81"/>
      <c r="GT9" s="81"/>
      <c r="GU9" s="81"/>
      <c r="GV9" s="81"/>
      <c r="GW9" s="81"/>
      <c r="GX9" s="81"/>
      <c r="GY9" s="81"/>
      <c r="GZ9" s="81"/>
      <c r="HA9" s="81"/>
      <c r="HB9" s="81"/>
      <c r="HC9" s="81"/>
      <c r="HD9" s="81"/>
      <c r="HE9" s="81"/>
      <c r="HF9" s="81"/>
      <c r="HG9" s="81"/>
      <c r="HH9" s="81"/>
      <c r="HI9" s="81"/>
      <c r="HJ9" s="81"/>
      <c r="HK9" s="81"/>
      <c r="HL9" s="81"/>
      <c r="HM9" s="81"/>
      <c r="HN9" s="81"/>
      <c r="HO9" s="81"/>
      <c r="HP9" s="81"/>
      <c r="HQ9" s="81"/>
      <c r="HR9" s="81"/>
      <c r="HS9" s="81"/>
      <c r="HT9" s="81"/>
      <c r="HU9" s="81"/>
      <c r="HV9" s="81"/>
      <c r="HW9" s="81"/>
      <c r="HX9" s="81"/>
      <c r="HY9" s="81"/>
      <c r="HZ9" s="81"/>
      <c r="IA9" s="81"/>
      <c r="IB9" s="81"/>
      <c r="IC9" s="81"/>
      <c r="ID9" s="81"/>
      <c r="IE9" s="81"/>
      <c r="IF9" s="81"/>
      <c r="IG9" s="81"/>
      <c r="IH9" s="81"/>
      <c r="II9" s="81"/>
      <c r="IJ9" s="81"/>
      <c r="IK9" s="81"/>
      <c r="IL9" s="81"/>
    </row>
    <row r="10" spans="1:246" s="183" customFormat="1" ht="21" customHeight="1">
      <c r="A10" s="236"/>
      <c r="B10" s="121" t="s">
        <v>210</v>
      </c>
      <c r="C10" s="117"/>
      <c r="D10" s="13"/>
      <c r="E10" s="12"/>
      <c r="F10" s="12"/>
      <c r="G10" s="12"/>
      <c r="H10" s="12"/>
      <c r="I10" s="14"/>
      <c r="J10" s="73"/>
      <c r="K10" s="187"/>
      <c r="L10" s="188"/>
      <c r="M10" s="188"/>
      <c r="N10" s="186"/>
      <c r="O10" s="189"/>
      <c r="P10" s="189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  <c r="EK10" s="81"/>
      <c r="EL10" s="81"/>
      <c r="EM10" s="81"/>
      <c r="EN10" s="81"/>
      <c r="EO10" s="81"/>
      <c r="EP10" s="81"/>
      <c r="EQ10" s="81"/>
      <c r="ER10" s="81"/>
      <c r="ES10" s="81"/>
      <c r="ET10" s="81"/>
      <c r="EU10" s="81"/>
      <c r="EV10" s="81"/>
      <c r="EW10" s="81"/>
      <c r="EX10" s="81"/>
      <c r="EY10" s="81"/>
      <c r="EZ10" s="81"/>
      <c r="FA10" s="81"/>
      <c r="FB10" s="81"/>
      <c r="FC10" s="81"/>
      <c r="FD10" s="81"/>
      <c r="FE10" s="81"/>
      <c r="FF10" s="81"/>
      <c r="FG10" s="81"/>
      <c r="FH10" s="81"/>
      <c r="FI10" s="81"/>
      <c r="FJ10" s="81"/>
      <c r="FK10" s="81"/>
      <c r="FL10" s="81"/>
      <c r="FM10" s="81"/>
      <c r="FN10" s="81"/>
      <c r="FO10" s="81"/>
      <c r="FP10" s="81"/>
      <c r="FQ10" s="81"/>
      <c r="FR10" s="81"/>
      <c r="FS10" s="81"/>
      <c r="FT10" s="81"/>
      <c r="FU10" s="81"/>
      <c r="FV10" s="81"/>
      <c r="FW10" s="81"/>
      <c r="FX10" s="81"/>
      <c r="FY10" s="81"/>
      <c r="FZ10" s="81"/>
      <c r="GA10" s="81"/>
      <c r="GB10" s="81"/>
      <c r="GC10" s="81"/>
      <c r="GD10" s="81"/>
      <c r="GE10" s="81"/>
      <c r="GF10" s="81"/>
      <c r="GG10" s="81"/>
      <c r="GH10" s="81"/>
      <c r="GI10" s="81"/>
      <c r="GJ10" s="81"/>
      <c r="GK10" s="81"/>
      <c r="GL10" s="81"/>
      <c r="GM10" s="81"/>
      <c r="GN10" s="81"/>
      <c r="GO10" s="81"/>
      <c r="GP10" s="81"/>
      <c r="GQ10" s="81"/>
      <c r="GR10" s="81"/>
      <c r="GS10" s="81"/>
      <c r="GT10" s="81"/>
      <c r="GU10" s="81"/>
      <c r="GV10" s="81"/>
      <c r="GW10" s="81"/>
      <c r="GX10" s="81"/>
      <c r="GY10" s="81"/>
      <c r="GZ10" s="81"/>
      <c r="HA10" s="81"/>
      <c r="HB10" s="81"/>
      <c r="HC10" s="81"/>
      <c r="HD10" s="81"/>
      <c r="HE10" s="81"/>
      <c r="HF10" s="81"/>
      <c r="HG10" s="81"/>
      <c r="HH10" s="81"/>
      <c r="HI10" s="81"/>
      <c r="HJ10" s="81"/>
      <c r="HK10" s="81"/>
      <c r="HL10" s="81"/>
      <c r="HM10" s="81"/>
      <c r="HN10" s="81"/>
      <c r="HO10" s="81"/>
      <c r="HP10" s="81"/>
      <c r="HQ10" s="81"/>
      <c r="HR10" s="81"/>
      <c r="HS10" s="81"/>
      <c r="HT10" s="81"/>
      <c r="HU10" s="81"/>
      <c r="HV10" s="81"/>
      <c r="HW10" s="81"/>
      <c r="HX10" s="81"/>
      <c r="HY10" s="81"/>
      <c r="HZ10" s="81"/>
      <c r="IA10" s="81"/>
      <c r="IB10" s="81"/>
      <c r="IC10" s="81"/>
      <c r="ID10" s="81"/>
      <c r="IE10" s="81"/>
      <c r="IF10" s="81"/>
      <c r="IG10" s="81"/>
      <c r="IH10" s="81"/>
      <c r="II10" s="81"/>
      <c r="IJ10" s="81"/>
      <c r="IK10" s="81"/>
      <c r="IL10" s="81"/>
    </row>
    <row r="11" spans="1:246" ht="18" customHeight="1">
      <c r="A11" s="272" t="s">
        <v>747</v>
      </c>
      <c r="B11" s="169" t="s">
        <v>187</v>
      </c>
      <c r="C11" s="32" t="s">
        <v>193</v>
      </c>
      <c r="D11" s="15">
        <v>677.04</v>
      </c>
      <c r="E11" s="16" t="s">
        <v>439</v>
      </c>
      <c r="F11" s="17"/>
      <c r="G11" s="17"/>
      <c r="H11" s="17"/>
      <c r="I11" s="18">
        <v>0</v>
      </c>
      <c r="J11" s="74">
        <f t="shared" ref="J11:J18" si="0">I11*D11</f>
        <v>0</v>
      </c>
      <c r="K11" s="190"/>
      <c r="L11" s="186"/>
      <c r="M11" s="191"/>
      <c r="N11" s="191"/>
      <c r="O11" s="190"/>
      <c r="P11" s="190"/>
    </row>
    <row r="12" spans="1:246" ht="18" customHeight="1">
      <c r="A12" s="272"/>
      <c r="B12" s="170" t="s">
        <v>188</v>
      </c>
      <c r="C12" s="39" t="s">
        <v>194</v>
      </c>
      <c r="D12" s="15">
        <v>1081.5999999999999</v>
      </c>
      <c r="E12" s="20" t="s">
        <v>439</v>
      </c>
      <c r="F12" s="21"/>
      <c r="G12" s="21"/>
      <c r="H12" s="21"/>
      <c r="I12" s="22">
        <v>0</v>
      </c>
      <c r="J12" s="75">
        <f t="shared" si="0"/>
        <v>0</v>
      </c>
      <c r="K12" s="190"/>
      <c r="L12" s="186"/>
      <c r="M12" s="191"/>
      <c r="N12" s="191"/>
      <c r="O12" s="190"/>
      <c r="P12" s="190"/>
    </row>
    <row r="13" spans="1:246" s="183" customFormat="1" ht="21" customHeight="1">
      <c r="A13" s="272"/>
      <c r="B13" s="121" t="s">
        <v>211</v>
      </c>
      <c r="C13" s="117"/>
      <c r="D13" s="13"/>
      <c r="E13" s="12"/>
      <c r="F13" s="12"/>
      <c r="G13" s="12"/>
      <c r="H13" s="12"/>
      <c r="I13" s="14"/>
      <c r="J13" s="73"/>
      <c r="K13" s="187"/>
      <c r="L13" s="188"/>
      <c r="M13" s="188"/>
      <c r="N13" s="186"/>
      <c r="O13" s="189"/>
      <c r="P13" s="189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1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1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1"/>
      <c r="DH13" s="81"/>
      <c r="DI13" s="81"/>
      <c r="DJ13" s="81"/>
      <c r="DK13" s="81"/>
      <c r="DL13" s="81"/>
      <c r="DM13" s="81"/>
      <c r="DN13" s="81"/>
      <c r="DO13" s="81"/>
      <c r="DP13" s="81"/>
      <c r="DQ13" s="81"/>
      <c r="DR13" s="81"/>
      <c r="DS13" s="81"/>
      <c r="DT13" s="81"/>
      <c r="DU13" s="81"/>
      <c r="DV13" s="81"/>
      <c r="DW13" s="81"/>
      <c r="DX13" s="81"/>
      <c r="DY13" s="81"/>
      <c r="DZ13" s="81"/>
      <c r="EA13" s="81"/>
      <c r="EB13" s="81"/>
      <c r="EC13" s="81"/>
      <c r="ED13" s="81"/>
      <c r="EE13" s="81"/>
      <c r="EF13" s="81"/>
      <c r="EG13" s="81"/>
      <c r="EH13" s="81"/>
      <c r="EI13" s="81"/>
      <c r="EJ13" s="81"/>
      <c r="EK13" s="81"/>
      <c r="EL13" s="81"/>
      <c r="EM13" s="81"/>
      <c r="EN13" s="81"/>
      <c r="EO13" s="81"/>
      <c r="EP13" s="81"/>
      <c r="EQ13" s="81"/>
      <c r="ER13" s="81"/>
      <c r="ES13" s="81"/>
      <c r="ET13" s="81"/>
      <c r="EU13" s="81"/>
      <c r="EV13" s="81"/>
      <c r="EW13" s="81"/>
      <c r="EX13" s="81"/>
      <c r="EY13" s="81"/>
      <c r="EZ13" s="81"/>
      <c r="FA13" s="81"/>
      <c r="FB13" s="81"/>
      <c r="FC13" s="81"/>
      <c r="FD13" s="81"/>
      <c r="FE13" s="81"/>
      <c r="FF13" s="81"/>
      <c r="FG13" s="81"/>
      <c r="FH13" s="81"/>
      <c r="FI13" s="81"/>
      <c r="FJ13" s="81"/>
      <c r="FK13" s="81"/>
      <c r="FL13" s="81"/>
      <c r="FM13" s="81"/>
      <c r="FN13" s="81"/>
      <c r="FO13" s="81"/>
      <c r="FP13" s="81"/>
      <c r="FQ13" s="81"/>
      <c r="FR13" s="81"/>
      <c r="FS13" s="81"/>
      <c r="FT13" s="81"/>
      <c r="FU13" s="81"/>
      <c r="FV13" s="81"/>
      <c r="FW13" s="81"/>
      <c r="FX13" s="81"/>
      <c r="FY13" s="81"/>
      <c r="FZ13" s="81"/>
      <c r="GA13" s="81"/>
      <c r="GB13" s="81"/>
      <c r="GC13" s="81"/>
      <c r="GD13" s="81"/>
      <c r="GE13" s="81"/>
      <c r="GF13" s="81"/>
      <c r="GG13" s="81"/>
      <c r="GH13" s="81"/>
      <c r="GI13" s="81"/>
      <c r="GJ13" s="81"/>
      <c r="GK13" s="81"/>
      <c r="GL13" s="81"/>
      <c r="GM13" s="81"/>
      <c r="GN13" s="81"/>
      <c r="GO13" s="81"/>
      <c r="GP13" s="81"/>
      <c r="GQ13" s="81"/>
      <c r="GR13" s="81"/>
      <c r="GS13" s="81"/>
      <c r="GT13" s="81"/>
      <c r="GU13" s="81"/>
      <c r="GV13" s="81"/>
      <c r="GW13" s="81"/>
      <c r="GX13" s="81"/>
      <c r="GY13" s="81"/>
      <c r="GZ13" s="81"/>
      <c r="HA13" s="81"/>
      <c r="HB13" s="81"/>
      <c r="HC13" s="81"/>
      <c r="HD13" s="81"/>
      <c r="HE13" s="81"/>
      <c r="HF13" s="81"/>
      <c r="HG13" s="81"/>
      <c r="HH13" s="81"/>
      <c r="HI13" s="81"/>
      <c r="HJ13" s="81"/>
      <c r="HK13" s="81"/>
      <c r="HL13" s="81"/>
      <c r="HM13" s="81"/>
      <c r="HN13" s="81"/>
      <c r="HO13" s="81"/>
      <c r="HP13" s="81"/>
      <c r="HQ13" s="81"/>
      <c r="HR13" s="81"/>
      <c r="HS13" s="81"/>
      <c r="HT13" s="81"/>
      <c r="HU13" s="81"/>
      <c r="HV13" s="81"/>
      <c r="HW13" s="81"/>
      <c r="HX13" s="81"/>
      <c r="HY13" s="81"/>
      <c r="HZ13" s="81"/>
      <c r="IA13" s="81"/>
      <c r="IB13" s="81"/>
      <c r="IC13" s="81"/>
      <c r="ID13" s="81"/>
      <c r="IE13" s="81"/>
      <c r="IF13" s="81"/>
      <c r="IG13" s="81"/>
      <c r="IH13" s="81"/>
      <c r="II13" s="81"/>
      <c r="IJ13" s="81"/>
      <c r="IK13" s="81"/>
      <c r="IL13" s="81"/>
    </row>
    <row r="14" spans="1:246" ht="18" customHeight="1">
      <c r="A14" s="272"/>
      <c r="B14" s="169" t="s">
        <v>186</v>
      </c>
      <c r="C14" s="32" t="s">
        <v>195</v>
      </c>
      <c r="D14" s="15">
        <v>665.18</v>
      </c>
      <c r="E14" s="16" t="s">
        <v>439</v>
      </c>
      <c r="F14" s="17"/>
      <c r="G14" s="17"/>
      <c r="H14" s="17"/>
      <c r="I14" s="18">
        <v>0</v>
      </c>
      <c r="J14" s="74">
        <f t="shared" si="0"/>
        <v>0</v>
      </c>
      <c r="K14" s="190"/>
      <c r="L14" s="186"/>
      <c r="M14" s="191"/>
      <c r="N14" s="191"/>
      <c r="O14" s="190"/>
      <c r="P14" s="190"/>
    </row>
    <row r="15" spans="1:246" ht="18" customHeight="1">
      <c r="A15" s="272"/>
      <c r="B15" s="170" t="s">
        <v>189</v>
      </c>
      <c r="C15" s="39" t="s">
        <v>196</v>
      </c>
      <c r="D15" s="15">
        <v>709.8</v>
      </c>
      <c r="E15" s="20" t="s">
        <v>439</v>
      </c>
      <c r="F15" s="21"/>
      <c r="G15" s="21"/>
      <c r="H15" s="21"/>
      <c r="I15" s="22">
        <v>0</v>
      </c>
      <c r="J15" s="75">
        <f t="shared" si="0"/>
        <v>0</v>
      </c>
      <c r="K15" s="190"/>
      <c r="L15" s="186"/>
      <c r="M15" s="191"/>
      <c r="N15" s="191"/>
      <c r="O15" s="190"/>
      <c r="P15" s="190"/>
    </row>
    <row r="16" spans="1:246" ht="18" customHeight="1">
      <c r="A16" s="272"/>
      <c r="B16" s="169" t="s">
        <v>190</v>
      </c>
      <c r="C16" s="32" t="s">
        <v>197</v>
      </c>
      <c r="D16" s="15">
        <v>746.3</v>
      </c>
      <c r="E16" s="16" t="s">
        <v>439</v>
      </c>
      <c r="F16" s="17"/>
      <c r="G16" s="17"/>
      <c r="H16" s="17"/>
      <c r="I16" s="18">
        <v>0</v>
      </c>
      <c r="J16" s="74">
        <f t="shared" si="0"/>
        <v>0</v>
      </c>
      <c r="K16" s="190"/>
      <c r="L16" s="186"/>
      <c r="M16" s="191"/>
      <c r="N16" s="191"/>
      <c r="O16" s="190"/>
      <c r="P16" s="190"/>
    </row>
    <row r="17" spans="1:246" ht="18" customHeight="1">
      <c r="A17" s="272"/>
      <c r="B17" s="170" t="s">
        <v>191</v>
      </c>
      <c r="C17" s="39" t="s">
        <v>198</v>
      </c>
      <c r="D17" s="15">
        <v>843.65</v>
      </c>
      <c r="E17" s="20" t="s">
        <v>439</v>
      </c>
      <c r="F17" s="21"/>
      <c r="G17" s="21"/>
      <c r="H17" s="21"/>
      <c r="I17" s="22">
        <v>0</v>
      </c>
      <c r="J17" s="75">
        <f t="shared" si="0"/>
        <v>0</v>
      </c>
      <c r="K17" s="190"/>
      <c r="L17" s="186"/>
      <c r="M17" s="191"/>
      <c r="N17" s="191"/>
      <c r="O17" s="190"/>
      <c r="P17" s="190"/>
    </row>
    <row r="18" spans="1:246" ht="18" customHeight="1">
      <c r="A18" s="272"/>
      <c r="B18" s="169" t="s">
        <v>192</v>
      </c>
      <c r="C18" s="32" t="s">
        <v>199</v>
      </c>
      <c r="D18" s="15">
        <v>1011.3</v>
      </c>
      <c r="E18" s="16" t="s">
        <v>439</v>
      </c>
      <c r="F18" s="17"/>
      <c r="G18" s="17"/>
      <c r="H18" s="17"/>
      <c r="I18" s="18">
        <v>0</v>
      </c>
      <c r="J18" s="74">
        <f t="shared" si="0"/>
        <v>0</v>
      </c>
      <c r="K18" s="190"/>
      <c r="L18" s="186"/>
      <c r="M18" s="191"/>
      <c r="N18" s="191"/>
      <c r="O18" s="190"/>
      <c r="P18" s="190"/>
    </row>
    <row r="19" spans="1:246" s="183" customFormat="1" ht="21" customHeight="1">
      <c r="A19" s="272"/>
      <c r="B19" s="121" t="s">
        <v>212</v>
      </c>
      <c r="C19" s="117"/>
      <c r="D19" s="13"/>
      <c r="E19" s="12"/>
      <c r="F19" s="12"/>
      <c r="G19" s="12"/>
      <c r="H19" s="12"/>
      <c r="I19" s="14"/>
      <c r="J19" s="73"/>
      <c r="K19" s="187"/>
      <c r="L19" s="188"/>
      <c r="M19" s="188"/>
      <c r="N19" s="186"/>
      <c r="O19" s="189"/>
      <c r="P19" s="189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1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1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1"/>
      <c r="DH19" s="81"/>
      <c r="DI19" s="81"/>
      <c r="DJ19" s="81"/>
      <c r="DK19" s="81"/>
      <c r="DL19" s="81"/>
      <c r="DM19" s="81"/>
      <c r="DN19" s="81"/>
      <c r="DO19" s="81"/>
      <c r="DP19" s="81"/>
      <c r="DQ19" s="81"/>
      <c r="DR19" s="81"/>
      <c r="DS19" s="81"/>
      <c r="DT19" s="81"/>
      <c r="DU19" s="81"/>
      <c r="DV19" s="81"/>
      <c r="DW19" s="81"/>
      <c r="DX19" s="81"/>
      <c r="DY19" s="81"/>
      <c r="DZ19" s="81"/>
      <c r="EA19" s="81"/>
      <c r="EB19" s="81"/>
      <c r="EC19" s="81"/>
      <c r="ED19" s="81"/>
      <c r="EE19" s="81"/>
      <c r="EF19" s="81"/>
      <c r="EG19" s="81"/>
      <c r="EH19" s="81"/>
      <c r="EI19" s="81"/>
      <c r="EJ19" s="81"/>
      <c r="EK19" s="81"/>
      <c r="EL19" s="81"/>
      <c r="EM19" s="81"/>
      <c r="EN19" s="81"/>
      <c r="EO19" s="81"/>
      <c r="EP19" s="81"/>
      <c r="EQ19" s="81"/>
      <c r="ER19" s="81"/>
      <c r="ES19" s="81"/>
      <c r="ET19" s="81"/>
      <c r="EU19" s="81"/>
      <c r="EV19" s="81"/>
      <c r="EW19" s="81"/>
      <c r="EX19" s="81"/>
      <c r="EY19" s="81"/>
      <c r="EZ19" s="81"/>
      <c r="FA19" s="81"/>
      <c r="FB19" s="81"/>
      <c r="FC19" s="81"/>
      <c r="FD19" s="81"/>
      <c r="FE19" s="81"/>
      <c r="FF19" s="81"/>
      <c r="FG19" s="81"/>
      <c r="FH19" s="81"/>
      <c r="FI19" s="81"/>
      <c r="FJ19" s="81"/>
      <c r="FK19" s="81"/>
      <c r="FL19" s="81"/>
      <c r="FM19" s="81"/>
      <c r="FN19" s="81"/>
      <c r="FO19" s="81"/>
      <c r="FP19" s="81"/>
      <c r="FQ19" s="81"/>
      <c r="FR19" s="81"/>
      <c r="FS19" s="81"/>
      <c r="FT19" s="81"/>
      <c r="FU19" s="81"/>
      <c r="FV19" s="81"/>
      <c r="FW19" s="81"/>
      <c r="FX19" s="81"/>
      <c r="FY19" s="81"/>
      <c r="FZ19" s="81"/>
      <c r="GA19" s="81"/>
      <c r="GB19" s="81"/>
      <c r="GC19" s="81"/>
      <c r="GD19" s="81"/>
      <c r="GE19" s="81"/>
      <c r="GF19" s="81"/>
      <c r="GG19" s="81"/>
      <c r="GH19" s="81"/>
      <c r="GI19" s="81"/>
      <c r="GJ19" s="81"/>
      <c r="GK19" s="81"/>
      <c r="GL19" s="81"/>
      <c r="GM19" s="81"/>
      <c r="GN19" s="81"/>
      <c r="GO19" s="81"/>
      <c r="GP19" s="81"/>
      <c r="GQ19" s="81"/>
      <c r="GR19" s="81"/>
      <c r="GS19" s="81"/>
      <c r="GT19" s="81"/>
      <c r="GU19" s="81"/>
      <c r="GV19" s="81"/>
      <c r="GW19" s="81"/>
      <c r="GX19" s="81"/>
      <c r="GY19" s="81"/>
      <c r="GZ19" s="81"/>
      <c r="HA19" s="81"/>
      <c r="HB19" s="81"/>
      <c r="HC19" s="81"/>
      <c r="HD19" s="81"/>
      <c r="HE19" s="81"/>
      <c r="HF19" s="81"/>
      <c r="HG19" s="81"/>
      <c r="HH19" s="81"/>
      <c r="HI19" s="81"/>
      <c r="HJ19" s="81"/>
      <c r="HK19" s="81"/>
      <c r="HL19" s="81"/>
      <c r="HM19" s="81"/>
      <c r="HN19" s="81"/>
      <c r="HO19" s="81"/>
      <c r="HP19" s="81"/>
      <c r="HQ19" s="81"/>
      <c r="HR19" s="81"/>
      <c r="HS19" s="81"/>
      <c r="HT19" s="81"/>
      <c r="HU19" s="81"/>
      <c r="HV19" s="81"/>
      <c r="HW19" s="81"/>
      <c r="HX19" s="81"/>
      <c r="HY19" s="81"/>
      <c r="HZ19" s="81"/>
      <c r="IA19" s="81"/>
      <c r="IB19" s="81"/>
      <c r="IC19" s="81"/>
      <c r="ID19" s="81"/>
      <c r="IE19" s="81"/>
      <c r="IF19" s="81"/>
      <c r="IG19" s="81"/>
      <c r="IH19" s="81"/>
      <c r="II19" s="81"/>
      <c r="IJ19" s="81"/>
      <c r="IK19" s="81"/>
      <c r="IL19" s="81"/>
    </row>
    <row r="20" spans="1:246" ht="18" customHeight="1">
      <c r="A20" s="272"/>
      <c r="B20" s="170" t="s">
        <v>200</v>
      </c>
      <c r="C20" s="39" t="s">
        <v>205</v>
      </c>
      <c r="D20" s="15">
        <v>2003.82</v>
      </c>
      <c r="E20" s="20" t="s">
        <v>439</v>
      </c>
      <c r="F20" s="21"/>
      <c r="G20" s="21"/>
      <c r="H20" s="21"/>
      <c r="I20" s="22">
        <v>0</v>
      </c>
      <c r="J20" s="75">
        <f t="shared" ref="J20:J29" si="1">I20*D20</f>
        <v>0</v>
      </c>
      <c r="K20" s="190"/>
      <c r="L20" s="186"/>
      <c r="M20" s="191"/>
      <c r="N20" s="191"/>
      <c r="O20" s="190"/>
      <c r="P20" s="190"/>
    </row>
    <row r="21" spans="1:246" ht="18" customHeight="1">
      <c r="A21" s="272"/>
      <c r="B21" s="169" t="s">
        <v>201</v>
      </c>
      <c r="C21" s="32" t="s">
        <v>206</v>
      </c>
      <c r="D21" s="15">
        <v>2238.6</v>
      </c>
      <c r="E21" s="16" t="s">
        <v>439</v>
      </c>
      <c r="F21" s="17"/>
      <c r="G21" s="17"/>
      <c r="H21" s="17"/>
      <c r="I21" s="18">
        <v>0</v>
      </c>
      <c r="J21" s="74">
        <f t="shared" si="1"/>
        <v>0</v>
      </c>
      <c r="K21" s="190"/>
      <c r="L21" s="186"/>
      <c r="M21" s="191"/>
      <c r="N21" s="191"/>
      <c r="O21" s="190"/>
      <c r="P21" s="190"/>
    </row>
    <row r="22" spans="1:246" ht="18" customHeight="1">
      <c r="A22" s="272"/>
      <c r="B22" s="170" t="s">
        <v>202</v>
      </c>
      <c r="C22" s="39" t="s">
        <v>203</v>
      </c>
      <c r="D22" s="15">
        <v>152.88</v>
      </c>
      <c r="E22" s="20" t="s">
        <v>439</v>
      </c>
      <c r="F22" s="21"/>
      <c r="G22" s="21"/>
      <c r="H22" s="21"/>
      <c r="I22" s="22">
        <v>0</v>
      </c>
      <c r="J22" s="75">
        <f t="shared" si="1"/>
        <v>0</v>
      </c>
      <c r="K22" s="190"/>
      <c r="L22" s="186"/>
      <c r="M22" s="191"/>
      <c r="N22" s="191"/>
      <c r="O22" s="190"/>
      <c r="P22" s="190"/>
    </row>
    <row r="23" spans="1:246" s="183" customFormat="1" ht="21" customHeight="1">
      <c r="A23" s="272"/>
      <c r="B23" s="121" t="s">
        <v>213</v>
      </c>
      <c r="C23" s="117"/>
      <c r="D23" s="13"/>
      <c r="E23" s="12"/>
      <c r="F23" s="12"/>
      <c r="G23" s="12"/>
      <c r="H23" s="12"/>
      <c r="I23" s="14"/>
      <c r="J23" s="73"/>
      <c r="K23" s="187"/>
      <c r="L23" s="188"/>
      <c r="M23" s="188"/>
      <c r="N23" s="186"/>
      <c r="O23" s="189"/>
      <c r="P23" s="189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  <c r="DK23" s="81"/>
      <c r="DL23" s="81"/>
      <c r="DM23" s="81"/>
      <c r="DN23" s="81"/>
      <c r="DO23" s="81"/>
      <c r="DP23" s="81"/>
      <c r="DQ23" s="81"/>
      <c r="DR23" s="81"/>
      <c r="DS23" s="81"/>
      <c r="DT23" s="81"/>
      <c r="DU23" s="81"/>
      <c r="DV23" s="81"/>
      <c r="DW23" s="81"/>
      <c r="DX23" s="81"/>
      <c r="DY23" s="81"/>
      <c r="DZ23" s="81"/>
      <c r="EA23" s="81"/>
      <c r="EB23" s="81"/>
      <c r="EC23" s="81"/>
      <c r="ED23" s="81"/>
      <c r="EE23" s="81"/>
      <c r="EF23" s="81"/>
      <c r="EG23" s="81"/>
      <c r="EH23" s="81"/>
      <c r="EI23" s="81"/>
      <c r="EJ23" s="81"/>
      <c r="EK23" s="81"/>
      <c r="EL23" s="81"/>
      <c r="EM23" s="81"/>
      <c r="EN23" s="81"/>
      <c r="EO23" s="81"/>
      <c r="EP23" s="81"/>
      <c r="EQ23" s="81"/>
      <c r="ER23" s="81"/>
      <c r="ES23" s="81"/>
      <c r="ET23" s="81"/>
      <c r="EU23" s="81"/>
      <c r="EV23" s="81"/>
      <c r="EW23" s="81"/>
      <c r="EX23" s="81"/>
      <c r="EY23" s="81"/>
      <c r="EZ23" s="81"/>
      <c r="FA23" s="81"/>
      <c r="FB23" s="81"/>
      <c r="FC23" s="81"/>
      <c r="FD23" s="81"/>
      <c r="FE23" s="81"/>
      <c r="FF23" s="81"/>
      <c r="FG23" s="81"/>
      <c r="FH23" s="81"/>
      <c r="FI23" s="81"/>
      <c r="FJ23" s="81"/>
      <c r="FK23" s="81"/>
      <c r="FL23" s="81"/>
      <c r="FM23" s="81"/>
      <c r="FN23" s="81"/>
      <c r="FO23" s="81"/>
      <c r="FP23" s="81"/>
      <c r="FQ23" s="81"/>
      <c r="FR23" s="81"/>
      <c r="FS23" s="81"/>
      <c r="FT23" s="81"/>
      <c r="FU23" s="81"/>
      <c r="FV23" s="81"/>
      <c r="FW23" s="81"/>
      <c r="FX23" s="81"/>
      <c r="FY23" s="81"/>
      <c r="FZ23" s="81"/>
      <c r="GA23" s="81"/>
      <c r="GB23" s="81"/>
      <c r="GC23" s="81"/>
      <c r="GD23" s="81"/>
      <c r="GE23" s="81"/>
      <c r="GF23" s="81"/>
      <c r="GG23" s="81"/>
      <c r="GH23" s="81"/>
      <c r="GI23" s="81"/>
      <c r="GJ23" s="81"/>
      <c r="GK23" s="81"/>
      <c r="GL23" s="81"/>
      <c r="GM23" s="81"/>
      <c r="GN23" s="81"/>
      <c r="GO23" s="81"/>
      <c r="GP23" s="81"/>
      <c r="GQ23" s="81"/>
      <c r="GR23" s="81"/>
      <c r="GS23" s="81"/>
      <c r="GT23" s="81"/>
      <c r="GU23" s="81"/>
      <c r="GV23" s="81"/>
      <c r="GW23" s="81"/>
      <c r="GX23" s="81"/>
      <c r="GY23" s="81"/>
      <c r="GZ23" s="81"/>
      <c r="HA23" s="81"/>
      <c r="HB23" s="81"/>
      <c r="HC23" s="81"/>
      <c r="HD23" s="81"/>
      <c r="HE23" s="81"/>
      <c r="HF23" s="81"/>
      <c r="HG23" s="81"/>
      <c r="HH23" s="81"/>
      <c r="HI23" s="81"/>
      <c r="HJ23" s="81"/>
      <c r="HK23" s="81"/>
      <c r="HL23" s="81"/>
      <c r="HM23" s="81"/>
      <c r="HN23" s="81"/>
      <c r="HO23" s="81"/>
      <c r="HP23" s="81"/>
      <c r="HQ23" s="81"/>
      <c r="HR23" s="81"/>
      <c r="HS23" s="81"/>
      <c r="HT23" s="81"/>
      <c r="HU23" s="81"/>
      <c r="HV23" s="81"/>
      <c r="HW23" s="81"/>
      <c r="HX23" s="81"/>
      <c r="HY23" s="81"/>
      <c r="HZ23" s="81"/>
      <c r="IA23" s="81"/>
      <c r="IB23" s="81"/>
      <c r="IC23" s="81"/>
      <c r="ID23" s="81"/>
      <c r="IE23" s="81"/>
      <c r="IF23" s="81"/>
      <c r="IG23" s="81"/>
      <c r="IH23" s="81"/>
      <c r="II23" s="81"/>
      <c r="IJ23" s="81"/>
      <c r="IK23" s="81"/>
      <c r="IL23" s="81"/>
    </row>
    <row r="24" spans="1:246" ht="18" customHeight="1">
      <c r="A24" s="272"/>
      <c r="B24" s="170" t="s">
        <v>204</v>
      </c>
      <c r="C24" s="39" t="s">
        <v>207</v>
      </c>
      <c r="D24" s="15">
        <v>2380.56</v>
      </c>
      <c r="E24" s="20" t="s">
        <v>439</v>
      </c>
      <c r="F24" s="21"/>
      <c r="G24" s="21"/>
      <c r="H24" s="21"/>
      <c r="I24" s="22">
        <v>0</v>
      </c>
      <c r="J24" s="75">
        <f t="shared" si="1"/>
        <v>0</v>
      </c>
      <c r="K24" s="190"/>
      <c r="L24" s="186"/>
      <c r="M24" s="191"/>
      <c r="N24" s="191"/>
      <c r="O24" s="190"/>
      <c r="P24" s="190"/>
    </row>
    <row r="25" spans="1:246" ht="18" customHeight="1">
      <c r="A25" s="272"/>
      <c r="B25" s="169" t="s">
        <v>202</v>
      </c>
      <c r="C25" s="32" t="s">
        <v>203</v>
      </c>
      <c r="D25" s="15">
        <v>152.88</v>
      </c>
      <c r="E25" s="16" t="s">
        <v>439</v>
      </c>
      <c r="F25" s="23"/>
      <c r="G25" s="23"/>
      <c r="H25" s="23"/>
      <c r="I25" s="18">
        <v>0</v>
      </c>
      <c r="J25" s="74">
        <f t="shared" si="1"/>
        <v>0</v>
      </c>
      <c r="K25" s="190"/>
      <c r="L25" s="186"/>
      <c r="M25" s="191"/>
      <c r="N25" s="191"/>
      <c r="O25" s="190"/>
      <c r="P25" s="190"/>
    </row>
    <row r="26" spans="1:246" s="183" customFormat="1" ht="21" customHeight="1">
      <c r="A26" s="272"/>
      <c r="B26" s="121" t="s">
        <v>214</v>
      </c>
      <c r="C26" s="117"/>
      <c r="D26" s="13"/>
      <c r="E26" s="12"/>
      <c r="F26" s="12"/>
      <c r="G26" s="12"/>
      <c r="H26" s="12"/>
      <c r="I26" s="14"/>
      <c r="J26" s="73"/>
      <c r="K26" s="187"/>
      <c r="L26" s="188"/>
      <c r="M26" s="188"/>
      <c r="N26" s="186"/>
      <c r="O26" s="189"/>
      <c r="P26" s="189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  <c r="EK26" s="81"/>
      <c r="EL26" s="81"/>
      <c r="EM26" s="81"/>
      <c r="EN26" s="81"/>
      <c r="EO26" s="81"/>
      <c r="EP26" s="81"/>
      <c r="EQ26" s="81"/>
      <c r="ER26" s="81"/>
      <c r="ES26" s="81"/>
      <c r="ET26" s="81"/>
      <c r="EU26" s="81"/>
      <c r="EV26" s="81"/>
      <c r="EW26" s="81"/>
      <c r="EX26" s="81"/>
      <c r="EY26" s="81"/>
      <c r="EZ26" s="81"/>
      <c r="FA26" s="81"/>
      <c r="FB26" s="81"/>
      <c r="FC26" s="81"/>
      <c r="FD26" s="81"/>
      <c r="FE26" s="81"/>
      <c r="FF26" s="81"/>
      <c r="FG26" s="81"/>
      <c r="FH26" s="81"/>
      <c r="FI26" s="81"/>
      <c r="FJ26" s="81"/>
      <c r="FK26" s="81"/>
      <c r="FL26" s="81"/>
      <c r="FM26" s="81"/>
      <c r="FN26" s="81"/>
      <c r="FO26" s="81"/>
      <c r="FP26" s="81"/>
      <c r="FQ26" s="81"/>
      <c r="FR26" s="81"/>
      <c r="FS26" s="81"/>
      <c r="FT26" s="81"/>
      <c r="FU26" s="81"/>
      <c r="FV26" s="81"/>
      <c r="FW26" s="81"/>
      <c r="FX26" s="81"/>
      <c r="FY26" s="81"/>
      <c r="FZ26" s="81"/>
      <c r="GA26" s="81"/>
      <c r="GB26" s="81"/>
      <c r="GC26" s="81"/>
      <c r="GD26" s="81"/>
      <c r="GE26" s="81"/>
      <c r="GF26" s="81"/>
      <c r="GG26" s="81"/>
      <c r="GH26" s="81"/>
      <c r="GI26" s="81"/>
      <c r="GJ26" s="81"/>
      <c r="GK26" s="81"/>
      <c r="GL26" s="81"/>
      <c r="GM26" s="81"/>
      <c r="GN26" s="81"/>
      <c r="GO26" s="81"/>
      <c r="GP26" s="81"/>
      <c r="GQ26" s="81"/>
      <c r="GR26" s="81"/>
      <c r="GS26" s="81"/>
      <c r="GT26" s="81"/>
      <c r="GU26" s="81"/>
      <c r="GV26" s="81"/>
      <c r="GW26" s="81"/>
      <c r="GX26" s="81"/>
      <c r="GY26" s="81"/>
      <c r="GZ26" s="81"/>
      <c r="HA26" s="81"/>
      <c r="HB26" s="81"/>
      <c r="HC26" s="81"/>
      <c r="HD26" s="81"/>
      <c r="HE26" s="81"/>
      <c r="HF26" s="81"/>
      <c r="HG26" s="81"/>
      <c r="HH26" s="81"/>
      <c r="HI26" s="81"/>
      <c r="HJ26" s="81"/>
      <c r="HK26" s="81"/>
      <c r="HL26" s="81"/>
      <c r="HM26" s="81"/>
      <c r="HN26" s="81"/>
      <c r="HO26" s="81"/>
      <c r="HP26" s="81"/>
      <c r="HQ26" s="81"/>
      <c r="HR26" s="81"/>
      <c r="HS26" s="81"/>
      <c r="HT26" s="81"/>
      <c r="HU26" s="81"/>
      <c r="HV26" s="81"/>
      <c r="HW26" s="81"/>
      <c r="HX26" s="81"/>
      <c r="HY26" s="81"/>
      <c r="HZ26" s="81"/>
      <c r="IA26" s="81"/>
      <c r="IB26" s="81"/>
      <c r="IC26" s="81"/>
      <c r="ID26" s="81"/>
      <c r="IE26" s="81"/>
      <c r="IF26" s="81"/>
      <c r="IG26" s="81"/>
      <c r="IH26" s="81"/>
      <c r="II26" s="81"/>
      <c r="IJ26" s="81"/>
      <c r="IK26" s="81"/>
      <c r="IL26" s="81"/>
    </row>
    <row r="27" spans="1:246" ht="18" customHeight="1">
      <c r="A27" s="272"/>
      <c r="B27" s="169" t="s">
        <v>208</v>
      </c>
      <c r="C27" s="32" t="s">
        <v>216</v>
      </c>
      <c r="D27" s="15">
        <v>1125.75</v>
      </c>
      <c r="E27" s="16" t="s">
        <v>439</v>
      </c>
      <c r="F27" s="17"/>
      <c r="G27" s="17"/>
      <c r="H27" s="17"/>
      <c r="I27" s="18">
        <v>0</v>
      </c>
      <c r="J27" s="74">
        <f>I27*D27</f>
        <v>0</v>
      </c>
      <c r="K27" s="190"/>
      <c r="L27" s="186"/>
      <c r="M27" s="191"/>
      <c r="N27" s="191"/>
      <c r="O27" s="190"/>
      <c r="P27" s="190"/>
    </row>
    <row r="28" spans="1:246" ht="18" customHeight="1">
      <c r="A28" s="272"/>
      <c r="B28" s="170" t="s">
        <v>209</v>
      </c>
      <c r="C28" s="39" t="s">
        <v>215</v>
      </c>
      <c r="D28" s="15">
        <v>1517.93</v>
      </c>
      <c r="E28" s="20" t="s">
        <v>439</v>
      </c>
      <c r="F28" s="21"/>
      <c r="G28" s="21"/>
      <c r="H28" s="21"/>
      <c r="I28" s="22">
        <v>0</v>
      </c>
      <c r="J28" s="75">
        <f>I28*D28</f>
        <v>0</v>
      </c>
      <c r="K28" s="190"/>
      <c r="L28" s="186"/>
      <c r="M28" s="191"/>
      <c r="N28" s="191"/>
      <c r="O28" s="190"/>
      <c r="P28" s="190"/>
    </row>
    <row r="29" spans="1:246" ht="18" customHeight="1">
      <c r="A29" s="272"/>
      <c r="B29" s="169" t="s">
        <v>217</v>
      </c>
      <c r="C29" s="32" t="s">
        <v>384</v>
      </c>
      <c r="D29" s="15">
        <v>322.14</v>
      </c>
      <c r="E29" s="16" t="s">
        <v>439</v>
      </c>
      <c r="F29" s="17"/>
      <c r="G29" s="17"/>
      <c r="H29" s="17"/>
      <c r="I29" s="18">
        <v>0</v>
      </c>
      <c r="J29" s="74">
        <f t="shared" si="1"/>
        <v>0</v>
      </c>
      <c r="K29" s="190"/>
      <c r="L29" s="186"/>
      <c r="M29" s="191"/>
      <c r="N29" s="191"/>
      <c r="O29" s="190"/>
      <c r="P29" s="190"/>
    </row>
    <row r="30" spans="1:246" s="183" customFormat="1" ht="21" customHeight="1">
      <c r="A30" s="141"/>
      <c r="B30" s="121" t="s">
        <v>389</v>
      </c>
      <c r="C30" s="117"/>
      <c r="D30" s="13"/>
      <c r="E30" s="12"/>
      <c r="F30" s="12"/>
      <c r="G30" s="12"/>
      <c r="H30" s="12"/>
      <c r="I30" s="14"/>
      <c r="J30" s="73"/>
      <c r="K30" s="187"/>
      <c r="L30" s="188"/>
      <c r="M30" s="188"/>
      <c r="N30" s="186"/>
      <c r="O30" s="189"/>
      <c r="P30" s="189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  <c r="DK30" s="81"/>
      <c r="DL30" s="81"/>
      <c r="DM30" s="81"/>
      <c r="DN30" s="81"/>
      <c r="DO30" s="81"/>
      <c r="DP30" s="81"/>
      <c r="DQ30" s="81"/>
      <c r="DR30" s="81"/>
      <c r="DS30" s="81"/>
      <c r="DT30" s="81"/>
      <c r="DU30" s="81"/>
      <c r="DV30" s="81"/>
      <c r="DW30" s="81"/>
      <c r="DX30" s="81"/>
      <c r="DY30" s="81"/>
      <c r="DZ30" s="81"/>
      <c r="EA30" s="81"/>
      <c r="EB30" s="81"/>
      <c r="EC30" s="81"/>
      <c r="ED30" s="81"/>
      <c r="EE30" s="81"/>
      <c r="EF30" s="81"/>
      <c r="EG30" s="81"/>
      <c r="EH30" s="81"/>
      <c r="EI30" s="81"/>
      <c r="EJ30" s="81"/>
      <c r="EK30" s="81"/>
      <c r="EL30" s="81"/>
      <c r="EM30" s="81"/>
      <c r="EN30" s="81"/>
      <c r="EO30" s="81"/>
      <c r="EP30" s="81"/>
      <c r="EQ30" s="81"/>
      <c r="ER30" s="81"/>
      <c r="ES30" s="81"/>
      <c r="ET30" s="81"/>
      <c r="EU30" s="81"/>
      <c r="EV30" s="81"/>
      <c r="EW30" s="81"/>
      <c r="EX30" s="81"/>
      <c r="EY30" s="81"/>
      <c r="EZ30" s="81"/>
      <c r="FA30" s="81"/>
      <c r="FB30" s="81"/>
      <c r="FC30" s="81"/>
      <c r="FD30" s="81"/>
      <c r="FE30" s="81"/>
      <c r="FF30" s="81"/>
      <c r="FG30" s="81"/>
      <c r="FH30" s="81"/>
      <c r="FI30" s="81"/>
      <c r="FJ30" s="81"/>
      <c r="FK30" s="81"/>
      <c r="FL30" s="81"/>
      <c r="FM30" s="81"/>
      <c r="FN30" s="81"/>
      <c r="FO30" s="81"/>
      <c r="FP30" s="81"/>
      <c r="FQ30" s="81"/>
      <c r="FR30" s="81"/>
      <c r="FS30" s="81"/>
      <c r="FT30" s="81"/>
      <c r="FU30" s="81"/>
      <c r="FV30" s="81"/>
      <c r="FW30" s="81"/>
      <c r="FX30" s="81"/>
      <c r="FY30" s="81"/>
      <c r="FZ30" s="81"/>
      <c r="GA30" s="81"/>
      <c r="GB30" s="81"/>
      <c r="GC30" s="81"/>
      <c r="GD30" s="81"/>
      <c r="GE30" s="81"/>
      <c r="GF30" s="81"/>
      <c r="GG30" s="81"/>
      <c r="GH30" s="81"/>
      <c r="GI30" s="81"/>
      <c r="GJ30" s="81"/>
      <c r="GK30" s="81"/>
      <c r="GL30" s="81"/>
      <c r="GM30" s="81"/>
      <c r="GN30" s="81"/>
      <c r="GO30" s="81"/>
      <c r="GP30" s="81"/>
      <c r="GQ30" s="81"/>
      <c r="GR30" s="81"/>
      <c r="GS30" s="81"/>
      <c r="GT30" s="81"/>
      <c r="GU30" s="81"/>
      <c r="GV30" s="81"/>
      <c r="GW30" s="81"/>
      <c r="GX30" s="81"/>
      <c r="GY30" s="81"/>
      <c r="GZ30" s="81"/>
      <c r="HA30" s="81"/>
      <c r="HB30" s="81"/>
      <c r="HC30" s="81"/>
      <c r="HD30" s="81"/>
      <c r="HE30" s="81"/>
      <c r="HF30" s="81"/>
      <c r="HG30" s="81"/>
      <c r="HH30" s="81"/>
      <c r="HI30" s="81"/>
      <c r="HJ30" s="81"/>
      <c r="HK30" s="81"/>
      <c r="HL30" s="81"/>
      <c r="HM30" s="81"/>
      <c r="HN30" s="81"/>
      <c r="HO30" s="81"/>
      <c r="HP30" s="81"/>
      <c r="HQ30" s="81"/>
      <c r="HR30" s="81"/>
      <c r="HS30" s="81"/>
      <c r="HT30" s="81"/>
      <c r="HU30" s="81"/>
      <c r="HV30" s="81"/>
      <c r="HW30" s="81"/>
      <c r="HX30" s="81"/>
      <c r="HY30" s="81"/>
      <c r="HZ30" s="81"/>
      <c r="IA30" s="81"/>
      <c r="IB30" s="81"/>
      <c r="IC30" s="81"/>
      <c r="ID30" s="81"/>
      <c r="IE30" s="81"/>
      <c r="IF30" s="81"/>
      <c r="IG30" s="81"/>
      <c r="IH30" s="81"/>
      <c r="II30" s="81"/>
      <c r="IJ30" s="81"/>
      <c r="IK30" s="81"/>
      <c r="IL30" s="81"/>
    </row>
    <row r="31" spans="1:246" ht="18" customHeight="1">
      <c r="A31" s="275" t="s">
        <v>749</v>
      </c>
      <c r="B31" s="169" t="s">
        <v>385</v>
      </c>
      <c r="C31" s="32" t="s">
        <v>386</v>
      </c>
      <c r="D31" s="15">
        <v>198.1</v>
      </c>
      <c r="E31" s="16" t="s">
        <v>439</v>
      </c>
      <c r="F31" s="17"/>
      <c r="G31" s="17"/>
      <c r="H31" s="17"/>
      <c r="I31" s="18">
        <v>0</v>
      </c>
      <c r="J31" s="74">
        <f>I31*D31</f>
        <v>0</v>
      </c>
      <c r="K31" s="190"/>
      <c r="L31" s="186"/>
      <c r="M31" s="191"/>
      <c r="N31" s="191"/>
      <c r="O31" s="190"/>
      <c r="P31" s="190"/>
    </row>
    <row r="32" spans="1:246" ht="18" customHeight="1">
      <c r="A32" s="275"/>
      <c r="B32" s="170" t="s">
        <v>387</v>
      </c>
      <c r="C32" s="39" t="s">
        <v>388</v>
      </c>
      <c r="D32" s="15">
        <v>198.1</v>
      </c>
      <c r="E32" s="20" t="s">
        <v>439</v>
      </c>
      <c r="F32" s="21"/>
      <c r="G32" s="21"/>
      <c r="H32" s="21"/>
      <c r="I32" s="22">
        <v>0</v>
      </c>
      <c r="J32" s="75">
        <f>I32*D32</f>
        <v>0</v>
      </c>
      <c r="K32" s="190"/>
      <c r="L32" s="186"/>
      <c r="M32" s="191"/>
      <c r="N32" s="191"/>
      <c r="O32" s="190"/>
      <c r="P32" s="190"/>
    </row>
    <row r="33" spans="1:246" s="183" customFormat="1" ht="21" customHeight="1">
      <c r="A33" s="141"/>
      <c r="B33" s="121" t="s">
        <v>526</v>
      </c>
      <c r="C33" s="117"/>
      <c r="D33" s="27"/>
      <c r="E33" s="12"/>
      <c r="F33" s="12"/>
      <c r="G33" s="12"/>
      <c r="H33" s="12"/>
      <c r="I33" s="14"/>
      <c r="J33" s="73"/>
      <c r="K33" s="81"/>
      <c r="L33" s="188"/>
      <c r="M33" s="188"/>
      <c r="N33" s="186"/>
      <c r="O33" s="186"/>
      <c r="P33" s="186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  <c r="EK33" s="81"/>
      <c r="EL33" s="81"/>
      <c r="EM33" s="81"/>
      <c r="EN33" s="81"/>
      <c r="EO33" s="81"/>
      <c r="EP33" s="81"/>
      <c r="EQ33" s="81"/>
      <c r="ER33" s="81"/>
      <c r="ES33" s="81"/>
      <c r="ET33" s="81"/>
      <c r="EU33" s="81"/>
      <c r="EV33" s="81"/>
      <c r="EW33" s="81"/>
      <c r="EX33" s="81"/>
      <c r="EY33" s="81"/>
      <c r="EZ33" s="81"/>
      <c r="FA33" s="81"/>
      <c r="FB33" s="81"/>
      <c r="FC33" s="81"/>
      <c r="FD33" s="81"/>
      <c r="FE33" s="81"/>
      <c r="FF33" s="81"/>
      <c r="FG33" s="81"/>
      <c r="FH33" s="81"/>
      <c r="FI33" s="81"/>
      <c r="FJ33" s="81"/>
      <c r="FK33" s="81"/>
      <c r="FL33" s="81"/>
      <c r="FM33" s="81"/>
      <c r="FN33" s="81"/>
      <c r="FO33" s="81"/>
      <c r="FP33" s="81"/>
      <c r="FQ33" s="81"/>
      <c r="FR33" s="81"/>
      <c r="FS33" s="81"/>
      <c r="FT33" s="81"/>
      <c r="FU33" s="81"/>
      <c r="FV33" s="81"/>
      <c r="FW33" s="81"/>
      <c r="FX33" s="81"/>
      <c r="FY33" s="81"/>
      <c r="FZ33" s="81"/>
      <c r="GA33" s="81"/>
      <c r="GB33" s="81"/>
      <c r="GC33" s="81"/>
      <c r="GD33" s="81"/>
      <c r="GE33" s="81"/>
      <c r="GF33" s="81"/>
      <c r="GG33" s="81"/>
      <c r="GH33" s="81"/>
      <c r="GI33" s="81"/>
      <c r="GJ33" s="81"/>
      <c r="GK33" s="81"/>
      <c r="GL33" s="81"/>
      <c r="GM33" s="81"/>
      <c r="GN33" s="81"/>
      <c r="GO33" s="81"/>
      <c r="GP33" s="81"/>
      <c r="GQ33" s="81"/>
      <c r="GR33" s="81"/>
      <c r="GS33" s="81"/>
      <c r="GT33" s="81"/>
      <c r="GU33" s="81"/>
      <c r="GV33" s="81"/>
      <c r="GW33" s="81"/>
      <c r="GX33" s="81"/>
      <c r="GY33" s="81"/>
      <c r="GZ33" s="81"/>
      <c r="HA33" s="81"/>
      <c r="HB33" s="81"/>
      <c r="HC33" s="81"/>
      <c r="HD33" s="81"/>
      <c r="HE33" s="81"/>
      <c r="HF33" s="81"/>
      <c r="HG33" s="81"/>
      <c r="HH33" s="81"/>
      <c r="HI33" s="81"/>
      <c r="HJ33" s="81"/>
      <c r="HK33" s="81"/>
      <c r="HL33" s="81"/>
      <c r="HM33" s="81"/>
      <c r="HN33" s="81"/>
      <c r="HO33" s="81"/>
      <c r="HP33" s="81"/>
      <c r="HQ33" s="81"/>
      <c r="HR33" s="81"/>
      <c r="HS33" s="81"/>
      <c r="HT33" s="81"/>
      <c r="HU33" s="81"/>
      <c r="HV33" s="81"/>
      <c r="HW33" s="81"/>
      <c r="HX33" s="81"/>
      <c r="HY33" s="81"/>
      <c r="HZ33" s="81"/>
      <c r="IA33" s="81"/>
      <c r="IB33" s="81"/>
      <c r="IC33" s="81"/>
      <c r="ID33" s="81"/>
      <c r="IE33" s="81"/>
      <c r="IF33" s="81"/>
      <c r="IG33" s="81"/>
      <c r="IH33" s="81"/>
      <c r="II33" s="81"/>
      <c r="IJ33" s="81"/>
      <c r="IK33" s="81"/>
      <c r="IL33" s="81"/>
    </row>
    <row r="34" spans="1:246" ht="18" customHeight="1">
      <c r="A34" s="276" t="s">
        <v>750</v>
      </c>
      <c r="B34" s="172" t="s">
        <v>461</v>
      </c>
      <c r="C34" s="39" t="s">
        <v>13</v>
      </c>
      <c r="D34" s="15">
        <v>1216.8</v>
      </c>
      <c r="E34" s="37" t="s">
        <v>439</v>
      </c>
      <c r="F34" s="38">
        <v>2</v>
      </c>
      <c r="G34" s="38">
        <v>0</v>
      </c>
      <c r="H34" s="38">
        <v>1</v>
      </c>
      <c r="I34" s="22">
        <v>0</v>
      </c>
      <c r="J34" s="75">
        <f t="shared" ref="J34:J48" si="2">I34*D34</f>
        <v>0</v>
      </c>
      <c r="K34" s="192"/>
      <c r="L34" s="186">
        <f>I34*F34</f>
        <v>0</v>
      </c>
      <c r="M34" s="191">
        <f>G34*I34</f>
        <v>0</v>
      </c>
      <c r="N34" s="191">
        <f>H34*I34</f>
        <v>0</v>
      </c>
      <c r="O34" s="191"/>
      <c r="P34" s="191"/>
    </row>
    <row r="35" spans="1:246" ht="18" customHeight="1">
      <c r="A35" s="276"/>
      <c r="B35" s="169" t="s">
        <v>462</v>
      </c>
      <c r="C35" s="32" t="s">
        <v>133</v>
      </c>
      <c r="D35" s="15">
        <v>1778.4</v>
      </c>
      <c r="E35" s="16" t="s">
        <v>439</v>
      </c>
      <c r="F35" s="17">
        <v>4</v>
      </c>
      <c r="G35" s="17">
        <v>0</v>
      </c>
      <c r="H35" s="17">
        <v>2</v>
      </c>
      <c r="I35" s="18">
        <v>0</v>
      </c>
      <c r="J35" s="74">
        <f t="shared" si="2"/>
        <v>0</v>
      </c>
      <c r="K35" s="192"/>
      <c r="L35" s="186">
        <f t="shared" ref="L35:L64" si="3">I35*F35</f>
        <v>0</v>
      </c>
      <c r="M35" s="191">
        <f t="shared" ref="M35:M64" si="4">G35*I35</f>
        <v>0</v>
      </c>
      <c r="N35" s="191">
        <f t="shared" ref="N35:N64" si="5">H35*I35</f>
        <v>0</v>
      </c>
      <c r="O35" s="191"/>
      <c r="P35" s="191"/>
    </row>
    <row r="36" spans="1:246" ht="18" customHeight="1">
      <c r="A36" s="276"/>
      <c r="B36" s="172" t="s">
        <v>463</v>
      </c>
      <c r="C36" s="39" t="s">
        <v>16</v>
      </c>
      <c r="D36" s="15">
        <v>2340</v>
      </c>
      <c r="E36" s="37" t="s">
        <v>439</v>
      </c>
      <c r="F36" s="38">
        <v>6</v>
      </c>
      <c r="G36" s="38">
        <v>0</v>
      </c>
      <c r="H36" s="38">
        <v>3</v>
      </c>
      <c r="I36" s="22">
        <v>0</v>
      </c>
      <c r="J36" s="75">
        <f t="shared" si="2"/>
        <v>0</v>
      </c>
      <c r="K36" s="192"/>
      <c r="L36" s="186">
        <f t="shared" si="3"/>
        <v>0</v>
      </c>
      <c r="M36" s="191">
        <f t="shared" si="4"/>
        <v>0</v>
      </c>
      <c r="N36" s="191">
        <f t="shared" si="5"/>
        <v>0</v>
      </c>
      <c r="O36" s="191"/>
      <c r="P36" s="191"/>
    </row>
    <row r="37" spans="1:246" ht="18" customHeight="1">
      <c r="A37" s="276"/>
      <c r="B37" s="169" t="s">
        <v>464</v>
      </c>
      <c r="C37" s="32" t="s">
        <v>12</v>
      </c>
      <c r="D37" s="15">
        <v>1362.4</v>
      </c>
      <c r="E37" s="16" t="s">
        <v>439</v>
      </c>
      <c r="F37" s="17">
        <v>2</v>
      </c>
      <c r="G37" s="17">
        <v>1</v>
      </c>
      <c r="H37" s="17">
        <v>0</v>
      </c>
      <c r="I37" s="18">
        <v>0</v>
      </c>
      <c r="J37" s="74">
        <f t="shared" si="2"/>
        <v>0</v>
      </c>
      <c r="K37" s="192"/>
      <c r="L37" s="186">
        <f t="shared" si="3"/>
        <v>0</v>
      </c>
      <c r="M37" s="191">
        <f t="shared" si="4"/>
        <v>0</v>
      </c>
      <c r="N37" s="191">
        <f t="shared" si="5"/>
        <v>0</v>
      </c>
      <c r="O37" s="191"/>
      <c r="P37" s="191"/>
    </row>
    <row r="38" spans="1:246" ht="18" customHeight="1">
      <c r="A38" s="276"/>
      <c r="B38" s="172" t="s">
        <v>465</v>
      </c>
      <c r="C38" s="39" t="s">
        <v>134</v>
      </c>
      <c r="D38" s="15">
        <v>1924</v>
      </c>
      <c r="E38" s="37" t="s">
        <v>439</v>
      </c>
      <c r="F38" s="38">
        <v>4</v>
      </c>
      <c r="G38" s="38">
        <v>1</v>
      </c>
      <c r="H38" s="38">
        <v>1</v>
      </c>
      <c r="I38" s="22">
        <v>0</v>
      </c>
      <c r="J38" s="75">
        <f t="shared" si="2"/>
        <v>0</v>
      </c>
      <c r="K38" s="192"/>
      <c r="L38" s="186">
        <f t="shared" si="3"/>
        <v>0</v>
      </c>
      <c r="M38" s="191">
        <f t="shared" si="4"/>
        <v>0</v>
      </c>
      <c r="N38" s="191">
        <f t="shared" si="5"/>
        <v>0</v>
      </c>
      <c r="O38" s="191"/>
      <c r="P38" s="191"/>
    </row>
    <row r="39" spans="1:246" ht="18" customHeight="1">
      <c r="A39" s="276"/>
      <c r="B39" s="169" t="s">
        <v>466</v>
      </c>
      <c r="C39" s="32" t="s">
        <v>135</v>
      </c>
      <c r="D39" s="15">
        <v>2485.6</v>
      </c>
      <c r="E39" s="16" t="s">
        <v>439</v>
      </c>
      <c r="F39" s="17">
        <v>6</v>
      </c>
      <c r="G39" s="17">
        <v>1</v>
      </c>
      <c r="H39" s="17">
        <v>2</v>
      </c>
      <c r="I39" s="18">
        <v>0</v>
      </c>
      <c r="J39" s="74">
        <f t="shared" si="2"/>
        <v>0</v>
      </c>
      <c r="K39" s="192"/>
      <c r="L39" s="186">
        <f t="shared" si="3"/>
        <v>0</v>
      </c>
      <c r="M39" s="191">
        <f t="shared" si="4"/>
        <v>0</v>
      </c>
      <c r="N39" s="191">
        <f t="shared" si="5"/>
        <v>0</v>
      </c>
      <c r="O39" s="191"/>
      <c r="P39" s="191"/>
    </row>
    <row r="40" spans="1:246" ht="18" customHeight="1">
      <c r="A40" s="276"/>
      <c r="B40" s="172" t="s">
        <v>467</v>
      </c>
      <c r="C40" s="39" t="s">
        <v>9</v>
      </c>
      <c r="D40" s="15">
        <v>1216.8</v>
      </c>
      <c r="E40" s="37" t="s">
        <v>439</v>
      </c>
      <c r="F40" s="38">
        <v>2</v>
      </c>
      <c r="G40" s="38">
        <v>0</v>
      </c>
      <c r="H40" s="38">
        <v>1</v>
      </c>
      <c r="I40" s="22">
        <v>0</v>
      </c>
      <c r="J40" s="75">
        <f t="shared" si="2"/>
        <v>0</v>
      </c>
      <c r="K40" s="192"/>
      <c r="L40" s="186">
        <f t="shared" si="3"/>
        <v>0</v>
      </c>
      <c r="M40" s="191">
        <f t="shared" si="4"/>
        <v>0</v>
      </c>
      <c r="N40" s="191">
        <f t="shared" si="5"/>
        <v>0</v>
      </c>
      <c r="O40" s="191"/>
      <c r="P40" s="191"/>
    </row>
    <row r="41" spans="1:246" ht="18" customHeight="1">
      <c r="A41" s="276"/>
      <c r="B41" s="169" t="s">
        <v>468</v>
      </c>
      <c r="C41" s="32" t="s">
        <v>136</v>
      </c>
      <c r="D41" s="15">
        <v>1924</v>
      </c>
      <c r="E41" s="16" t="s">
        <v>439</v>
      </c>
      <c r="F41" s="17">
        <v>4</v>
      </c>
      <c r="G41" s="17">
        <v>1</v>
      </c>
      <c r="H41" s="17">
        <v>1</v>
      </c>
      <c r="I41" s="18">
        <v>0</v>
      </c>
      <c r="J41" s="74">
        <f t="shared" si="2"/>
        <v>0</v>
      </c>
      <c r="K41" s="192"/>
      <c r="L41" s="186">
        <f t="shared" si="3"/>
        <v>0</v>
      </c>
      <c r="M41" s="191">
        <f t="shared" si="4"/>
        <v>0</v>
      </c>
      <c r="N41" s="191">
        <f t="shared" si="5"/>
        <v>0</v>
      </c>
      <c r="O41" s="191"/>
      <c r="P41" s="191"/>
    </row>
    <row r="42" spans="1:246" ht="18" customHeight="1">
      <c r="A42" s="276"/>
      <c r="B42" s="172" t="s">
        <v>469</v>
      </c>
      <c r="C42" s="39" t="s">
        <v>14</v>
      </c>
      <c r="D42" s="15">
        <v>2069.6</v>
      </c>
      <c r="E42" s="37" t="s">
        <v>439</v>
      </c>
      <c r="F42" s="38">
        <v>4</v>
      </c>
      <c r="G42" s="38">
        <v>2</v>
      </c>
      <c r="H42" s="38">
        <v>0</v>
      </c>
      <c r="I42" s="22">
        <v>0</v>
      </c>
      <c r="J42" s="75">
        <f t="shared" si="2"/>
        <v>0</v>
      </c>
      <c r="K42" s="192"/>
      <c r="L42" s="186">
        <f t="shared" si="3"/>
        <v>0</v>
      </c>
      <c r="M42" s="191">
        <f t="shared" si="4"/>
        <v>0</v>
      </c>
      <c r="N42" s="191">
        <f t="shared" si="5"/>
        <v>0</v>
      </c>
      <c r="O42" s="191"/>
      <c r="P42" s="191"/>
    </row>
    <row r="43" spans="1:246" ht="18" customHeight="1">
      <c r="A43" s="276"/>
      <c r="B43" s="169" t="s">
        <v>470</v>
      </c>
      <c r="C43" s="32" t="s">
        <v>137</v>
      </c>
      <c r="D43" s="15">
        <v>2631.2</v>
      </c>
      <c r="E43" s="16" t="s">
        <v>439</v>
      </c>
      <c r="F43" s="17">
        <v>6</v>
      </c>
      <c r="G43" s="17">
        <v>2</v>
      </c>
      <c r="H43" s="17">
        <v>1</v>
      </c>
      <c r="I43" s="18">
        <v>0</v>
      </c>
      <c r="J43" s="74">
        <f t="shared" si="2"/>
        <v>0</v>
      </c>
      <c r="K43" s="192"/>
      <c r="L43" s="186">
        <f t="shared" si="3"/>
        <v>0</v>
      </c>
      <c r="M43" s="191">
        <f t="shared" si="4"/>
        <v>0</v>
      </c>
      <c r="N43" s="191">
        <f t="shared" si="5"/>
        <v>0</v>
      </c>
      <c r="O43" s="191"/>
      <c r="P43" s="191"/>
    </row>
    <row r="44" spans="1:246" ht="18" customHeight="1">
      <c r="A44" s="276"/>
      <c r="B44" s="172" t="s">
        <v>471</v>
      </c>
      <c r="C44" s="39" t="s">
        <v>10</v>
      </c>
      <c r="D44" s="15">
        <v>1778.4</v>
      </c>
      <c r="E44" s="37" t="s">
        <v>439</v>
      </c>
      <c r="F44" s="38">
        <v>4</v>
      </c>
      <c r="G44" s="38">
        <v>0</v>
      </c>
      <c r="H44" s="38">
        <v>2</v>
      </c>
      <c r="I44" s="22">
        <v>0</v>
      </c>
      <c r="J44" s="75">
        <f t="shared" si="2"/>
        <v>0</v>
      </c>
      <c r="K44" s="192"/>
      <c r="L44" s="186">
        <f t="shared" si="3"/>
        <v>0</v>
      </c>
      <c r="M44" s="191">
        <f t="shared" si="4"/>
        <v>0</v>
      </c>
      <c r="N44" s="191">
        <f t="shared" si="5"/>
        <v>0</v>
      </c>
      <c r="O44" s="191"/>
      <c r="P44" s="191"/>
    </row>
    <row r="45" spans="1:246" ht="18" customHeight="1">
      <c r="A45" s="276"/>
      <c r="B45" s="169" t="s">
        <v>472</v>
      </c>
      <c r="C45" s="32" t="s">
        <v>131</v>
      </c>
      <c r="D45" s="15">
        <v>2485.6</v>
      </c>
      <c r="E45" s="16" t="s">
        <v>439</v>
      </c>
      <c r="F45" s="17">
        <v>6</v>
      </c>
      <c r="G45" s="17">
        <v>1</v>
      </c>
      <c r="H45" s="17">
        <v>2</v>
      </c>
      <c r="I45" s="18">
        <v>0</v>
      </c>
      <c r="J45" s="74">
        <f t="shared" si="2"/>
        <v>0</v>
      </c>
      <c r="K45" s="192"/>
      <c r="L45" s="186">
        <f t="shared" si="3"/>
        <v>0</v>
      </c>
      <c r="M45" s="191">
        <f t="shared" si="4"/>
        <v>0</v>
      </c>
      <c r="N45" s="191">
        <f t="shared" si="5"/>
        <v>0</v>
      </c>
      <c r="O45" s="191"/>
      <c r="P45" s="191"/>
    </row>
    <row r="46" spans="1:246" ht="18" customHeight="1">
      <c r="A46" s="276"/>
      <c r="B46" s="172" t="s">
        <v>473</v>
      </c>
      <c r="C46" s="39" t="s">
        <v>132</v>
      </c>
      <c r="D46" s="15">
        <v>2631.2</v>
      </c>
      <c r="E46" s="37" t="s">
        <v>439</v>
      </c>
      <c r="F46" s="38">
        <v>6</v>
      </c>
      <c r="G46" s="38">
        <v>2</v>
      </c>
      <c r="H46" s="38">
        <v>1</v>
      </c>
      <c r="I46" s="22">
        <v>0</v>
      </c>
      <c r="J46" s="75">
        <f t="shared" si="2"/>
        <v>0</v>
      </c>
      <c r="K46" s="192"/>
      <c r="L46" s="186">
        <f t="shared" si="3"/>
        <v>0</v>
      </c>
      <c r="M46" s="191">
        <f t="shared" si="4"/>
        <v>0</v>
      </c>
      <c r="N46" s="191">
        <f t="shared" si="5"/>
        <v>0</v>
      </c>
      <c r="O46" s="191"/>
      <c r="P46" s="191"/>
    </row>
    <row r="47" spans="1:246" ht="18" customHeight="1">
      <c r="A47" s="276"/>
      <c r="B47" s="169" t="s">
        <v>474</v>
      </c>
      <c r="C47" s="32" t="s">
        <v>15</v>
      </c>
      <c r="D47" s="15">
        <v>2776.8</v>
      </c>
      <c r="E47" s="16" t="s">
        <v>439</v>
      </c>
      <c r="F47" s="17">
        <v>6</v>
      </c>
      <c r="G47" s="17">
        <v>3</v>
      </c>
      <c r="H47" s="17">
        <v>0</v>
      </c>
      <c r="I47" s="18">
        <v>0</v>
      </c>
      <c r="J47" s="74">
        <f t="shared" si="2"/>
        <v>0</v>
      </c>
      <c r="K47" s="192"/>
      <c r="L47" s="186">
        <f t="shared" si="3"/>
        <v>0</v>
      </c>
      <c r="M47" s="191">
        <f t="shared" si="4"/>
        <v>0</v>
      </c>
      <c r="N47" s="191">
        <f t="shared" si="5"/>
        <v>0</v>
      </c>
      <c r="O47" s="191"/>
      <c r="P47" s="191"/>
    </row>
    <row r="48" spans="1:246" ht="18" customHeight="1">
      <c r="A48" s="276"/>
      <c r="B48" s="172" t="s">
        <v>475</v>
      </c>
      <c r="C48" s="39" t="s">
        <v>11</v>
      </c>
      <c r="D48" s="15">
        <v>2340</v>
      </c>
      <c r="E48" s="37" t="s">
        <v>439</v>
      </c>
      <c r="F48" s="38">
        <v>6</v>
      </c>
      <c r="G48" s="38">
        <v>0</v>
      </c>
      <c r="H48" s="38">
        <v>3</v>
      </c>
      <c r="I48" s="22">
        <v>0</v>
      </c>
      <c r="J48" s="75">
        <f t="shared" si="2"/>
        <v>0</v>
      </c>
      <c r="K48" s="192"/>
      <c r="L48" s="186">
        <f t="shared" si="3"/>
        <v>0</v>
      </c>
      <c r="M48" s="191">
        <f t="shared" si="4"/>
        <v>0</v>
      </c>
      <c r="N48" s="191">
        <f t="shared" si="5"/>
        <v>0</v>
      </c>
      <c r="O48" s="191"/>
      <c r="P48" s="191"/>
    </row>
    <row r="49" spans="1:246" s="183" customFormat="1" ht="21" customHeight="1">
      <c r="A49" s="276"/>
      <c r="B49" s="121" t="s">
        <v>41</v>
      </c>
      <c r="C49" s="117"/>
      <c r="D49" s="27"/>
      <c r="E49" s="12"/>
      <c r="F49" s="12"/>
      <c r="G49" s="12"/>
      <c r="H49" s="12"/>
      <c r="I49" s="14"/>
      <c r="J49" s="73"/>
      <c r="K49" s="81"/>
      <c r="L49" s="186">
        <f t="shared" si="3"/>
        <v>0</v>
      </c>
      <c r="M49" s="191">
        <f t="shared" si="4"/>
        <v>0</v>
      </c>
      <c r="N49" s="191">
        <f t="shared" si="5"/>
        <v>0</v>
      </c>
      <c r="O49" s="186"/>
      <c r="P49" s="186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  <c r="DK49" s="81"/>
      <c r="DL49" s="81"/>
      <c r="DM49" s="81"/>
      <c r="DN49" s="81"/>
      <c r="DO49" s="81"/>
      <c r="DP49" s="81"/>
      <c r="DQ49" s="81"/>
      <c r="DR49" s="81"/>
      <c r="DS49" s="81"/>
      <c r="DT49" s="81"/>
      <c r="DU49" s="81"/>
      <c r="DV49" s="81"/>
      <c r="DW49" s="81"/>
      <c r="DX49" s="81"/>
      <c r="DY49" s="81"/>
      <c r="DZ49" s="81"/>
      <c r="EA49" s="81"/>
      <c r="EB49" s="81"/>
      <c r="EC49" s="81"/>
      <c r="ED49" s="81"/>
      <c r="EE49" s="81"/>
      <c r="EF49" s="81"/>
      <c r="EG49" s="81"/>
      <c r="EH49" s="81"/>
      <c r="EI49" s="81"/>
      <c r="EJ49" s="81"/>
      <c r="EK49" s="81"/>
      <c r="EL49" s="81"/>
      <c r="EM49" s="81"/>
      <c r="EN49" s="81"/>
      <c r="EO49" s="81"/>
      <c r="EP49" s="81"/>
      <c r="EQ49" s="81"/>
      <c r="ER49" s="81"/>
      <c r="ES49" s="81"/>
      <c r="ET49" s="81"/>
      <c r="EU49" s="81"/>
      <c r="EV49" s="81"/>
      <c r="EW49" s="81"/>
      <c r="EX49" s="81"/>
      <c r="EY49" s="81"/>
      <c r="EZ49" s="81"/>
      <c r="FA49" s="81"/>
      <c r="FB49" s="81"/>
      <c r="FC49" s="81"/>
      <c r="FD49" s="81"/>
      <c r="FE49" s="81"/>
      <c r="FF49" s="81"/>
      <c r="FG49" s="81"/>
      <c r="FH49" s="81"/>
      <c r="FI49" s="81"/>
      <c r="FJ49" s="81"/>
      <c r="FK49" s="81"/>
      <c r="FL49" s="81"/>
      <c r="FM49" s="81"/>
      <c r="FN49" s="81"/>
      <c r="FO49" s="81"/>
      <c r="FP49" s="81"/>
      <c r="FQ49" s="81"/>
      <c r="FR49" s="81"/>
      <c r="FS49" s="81"/>
      <c r="FT49" s="81"/>
      <c r="FU49" s="81"/>
      <c r="FV49" s="81"/>
      <c r="FW49" s="81"/>
      <c r="FX49" s="81"/>
      <c r="FY49" s="81"/>
      <c r="FZ49" s="81"/>
      <c r="GA49" s="81"/>
      <c r="GB49" s="81"/>
      <c r="GC49" s="81"/>
      <c r="GD49" s="81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</row>
    <row r="50" spans="1:246" ht="18" customHeight="1">
      <c r="A50" s="276"/>
      <c r="B50" s="172" t="s">
        <v>42</v>
      </c>
      <c r="C50" s="39" t="s">
        <v>13</v>
      </c>
      <c r="D50" s="15">
        <v>1227.2</v>
      </c>
      <c r="E50" s="37" t="s">
        <v>439</v>
      </c>
      <c r="F50" s="38">
        <v>2</v>
      </c>
      <c r="G50" s="38">
        <v>0</v>
      </c>
      <c r="H50" s="38">
        <v>1</v>
      </c>
      <c r="I50" s="22">
        <v>0</v>
      </c>
      <c r="J50" s="75">
        <f t="shared" ref="J50:J64" si="6">I50*D50</f>
        <v>0</v>
      </c>
      <c r="K50" s="192"/>
      <c r="L50" s="186">
        <f t="shared" si="3"/>
        <v>0</v>
      </c>
      <c r="M50" s="191">
        <f t="shared" si="4"/>
        <v>0</v>
      </c>
      <c r="N50" s="191">
        <f t="shared" si="5"/>
        <v>0</v>
      </c>
      <c r="O50" s="191"/>
      <c r="P50" s="191"/>
    </row>
    <row r="51" spans="1:246" ht="18" customHeight="1">
      <c r="A51" s="276"/>
      <c r="B51" s="169" t="s">
        <v>43</v>
      </c>
      <c r="C51" s="32" t="s">
        <v>133</v>
      </c>
      <c r="D51" s="15">
        <v>1799.2</v>
      </c>
      <c r="E51" s="16" t="s">
        <v>439</v>
      </c>
      <c r="F51" s="17">
        <v>4</v>
      </c>
      <c r="G51" s="17">
        <v>0</v>
      </c>
      <c r="H51" s="17">
        <v>2</v>
      </c>
      <c r="I51" s="18">
        <v>0</v>
      </c>
      <c r="J51" s="74">
        <f t="shared" si="6"/>
        <v>0</v>
      </c>
      <c r="K51" s="192"/>
      <c r="L51" s="186">
        <f t="shared" si="3"/>
        <v>0</v>
      </c>
      <c r="M51" s="191">
        <f t="shared" si="4"/>
        <v>0</v>
      </c>
      <c r="N51" s="191">
        <f t="shared" si="5"/>
        <v>0</v>
      </c>
      <c r="O51" s="191"/>
      <c r="P51" s="191"/>
    </row>
    <row r="52" spans="1:246" ht="18" customHeight="1">
      <c r="A52" s="276"/>
      <c r="B52" s="172" t="s">
        <v>44</v>
      </c>
      <c r="C52" s="39" t="s">
        <v>16</v>
      </c>
      <c r="D52" s="15">
        <v>2371.1999999999998</v>
      </c>
      <c r="E52" s="37" t="s">
        <v>439</v>
      </c>
      <c r="F52" s="38">
        <v>6</v>
      </c>
      <c r="G52" s="38">
        <v>0</v>
      </c>
      <c r="H52" s="38">
        <v>3</v>
      </c>
      <c r="I52" s="22">
        <v>0</v>
      </c>
      <c r="J52" s="75">
        <f t="shared" si="6"/>
        <v>0</v>
      </c>
      <c r="K52" s="192"/>
      <c r="L52" s="186">
        <f t="shared" si="3"/>
        <v>0</v>
      </c>
      <c r="M52" s="191">
        <f t="shared" si="4"/>
        <v>0</v>
      </c>
      <c r="N52" s="191">
        <f t="shared" si="5"/>
        <v>0</v>
      </c>
      <c r="O52" s="191"/>
      <c r="P52" s="191"/>
    </row>
    <row r="53" spans="1:246" ht="18" customHeight="1">
      <c r="A53" s="276"/>
      <c r="B53" s="169" t="s">
        <v>45</v>
      </c>
      <c r="C53" s="32" t="s">
        <v>12</v>
      </c>
      <c r="D53" s="15">
        <v>1383.2</v>
      </c>
      <c r="E53" s="16" t="s">
        <v>439</v>
      </c>
      <c r="F53" s="17">
        <v>2</v>
      </c>
      <c r="G53" s="17">
        <v>1</v>
      </c>
      <c r="H53" s="17">
        <v>0</v>
      </c>
      <c r="I53" s="18">
        <v>0</v>
      </c>
      <c r="J53" s="74">
        <f t="shared" si="6"/>
        <v>0</v>
      </c>
      <c r="K53" s="192"/>
      <c r="L53" s="186">
        <f t="shared" si="3"/>
        <v>0</v>
      </c>
      <c r="M53" s="191">
        <f t="shared" si="4"/>
        <v>0</v>
      </c>
      <c r="N53" s="191">
        <f t="shared" si="5"/>
        <v>0</v>
      </c>
      <c r="O53" s="191"/>
      <c r="P53" s="191"/>
    </row>
    <row r="54" spans="1:246" ht="18" customHeight="1">
      <c r="A54" s="276"/>
      <c r="B54" s="172" t="s">
        <v>46</v>
      </c>
      <c r="C54" s="39" t="s">
        <v>134</v>
      </c>
      <c r="D54" s="15">
        <v>1955.2</v>
      </c>
      <c r="E54" s="37" t="s">
        <v>439</v>
      </c>
      <c r="F54" s="38">
        <v>4</v>
      </c>
      <c r="G54" s="38">
        <v>1</v>
      </c>
      <c r="H54" s="38">
        <v>1</v>
      </c>
      <c r="I54" s="22">
        <v>0</v>
      </c>
      <c r="J54" s="75">
        <f t="shared" si="6"/>
        <v>0</v>
      </c>
      <c r="K54" s="192"/>
      <c r="L54" s="186">
        <f t="shared" si="3"/>
        <v>0</v>
      </c>
      <c r="M54" s="191">
        <f t="shared" si="4"/>
        <v>0</v>
      </c>
      <c r="N54" s="191">
        <f t="shared" si="5"/>
        <v>0</v>
      </c>
      <c r="O54" s="191"/>
      <c r="P54" s="191"/>
    </row>
    <row r="55" spans="1:246" ht="18" customHeight="1">
      <c r="A55" s="276"/>
      <c r="B55" s="169" t="s">
        <v>47</v>
      </c>
      <c r="C55" s="32" t="s">
        <v>135</v>
      </c>
      <c r="D55" s="15">
        <v>2527.1999999999998</v>
      </c>
      <c r="E55" s="16" t="s">
        <v>439</v>
      </c>
      <c r="F55" s="17">
        <v>6</v>
      </c>
      <c r="G55" s="17">
        <v>1</v>
      </c>
      <c r="H55" s="17">
        <v>2</v>
      </c>
      <c r="I55" s="18">
        <v>0</v>
      </c>
      <c r="J55" s="74">
        <f t="shared" si="6"/>
        <v>0</v>
      </c>
      <c r="K55" s="192"/>
      <c r="L55" s="186">
        <f t="shared" si="3"/>
        <v>0</v>
      </c>
      <c r="M55" s="191">
        <f t="shared" si="4"/>
        <v>0</v>
      </c>
      <c r="N55" s="191">
        <f t="shared" si="5"/>
        <v>0</v>
      </c>
      <c r="O55" s="191"/>
      <c r="P55" s="191"/>
    </row>
    <row r="56" spans="1:246" ht="18" customHeight="1">
      <c r="A56" s="276"/>
      <c r="B56" s="172" t="s">
        <v>48</v>
      </c>
      <c r="C56" s="39" t="s">
        <v>9</v>
      </c>
      <c r="D56" s="15">
        <v>1227.2</v>
      </c>
      <c r="E56" s="37" t="s">
        <v>439</v>
      </c>
      <c r="F56" s="38">
        <v>2</v>
      </c>
      <c r="G56" s="38">
        <v>0</v>
      </c>
      <c r="H56" s="38">
        <v>1</v>
      </c>
      <c r="I56" s="22">
        <v>0</v>
      </c>
      <c r="J56" s="75">
        <f t="shared" si="6"/>
        <v>0</v>
      </c>
      <c r="K56" s="192"/>
      <c r="L56" s="186">
        <f t="shared" si="3"/>
        <v>0</v>
      </c>
      <c r="M56" s="191">
        <f t="shared" si="4"/>
        <v>0</v>
      </c>
      <c r="N56" s="191">
        <f t="shared" si="5"/>
        <v>0</v>
      </c>
      <c r="O56" s="191"/>
      <c r="P56" s="191"/>
    </row>
    <row r="57" spans="1:246" ht="18" customHeight="1">
      <c r="A57" s="276"/>
      <c r="B57" s="169" t="s">
        <v>54</v>
      </c>
      <c r="C57" s="32" t="s">
        <v>136</v>
      </c>
      <c r="D57" s="15">
        <v>1955.2</v>
      </c>
      <c r="E57" s="16" t="s">
        <v>439</v>
      </c>
      <c r="F57" s="17">
        <v>4</v>
      </c>
      <c r="G57" s="17">
        <v>1</v>
      </c>
      <c r="H57" s="17">
        <v>1</v>
      </c>
      <c r="I57" s="18">
        <v>0</v>
      </c>
      <c r="J57" s="74">
        <f t="shared" si="6"/>
        <v>0</v>
      </c>
      <c r="K57" s="192"/>
      <c r="L57" s="186">
        <f t="shared" si="3"/>
        <v>0</v>
      </c>
      <c r="M57" s="191">
        <f t="shared" si="4"/>
        <v>0</v>
      </c>
      <c r="N57" s="191">
        <f t="shared" si="5"/>
        <v>0</v>
      </c>
      <c r="O57" s="191"/>
      <c r="P57" s="191"/>
    </row>
    <row r="58" spans="1:246" ht="18" customHeight="1">
      <c r="A58" s="276"/>
      <c r="B58" s="172" t="s">
        <v>55</v>
      </c>
      <c r="C58" s="39" t="s">
        <v>14</v>
      </c>
      <c r="D58" s="15">
        <v>2111.1999999999998</v>
      </c>
      <c r="E58" s="37" t="s">
        <v>439</v>
      </c>
      <c r="F58" s="38">
        <v>4</v>
      </c>
      <c r="G58" s="38">
        <v>2</v>
      </c>
      <c r="H58" s="38">
        <v>0</v>
      </c>
      <c r="I58" s="22">
        <v>0</v>
      </c>
      <c r="J58" s="75">
        <f t="shared" si="6"/>
        <v>0</v>
      </c>
      <c r="K58" s="192"/>
      <c r="L58" s="186">
        <f t="shared" si="3"/>
        <v>0</v>
      </c>
      <c r="M58" s="191">
        <f t="shared" si="4"/>
        <v>0</v>
      </c>
      <c r="N58" s="191">
        <f t="shared" si="5"/>
        <v>0</v>
      </c>
      <c r="O58" s="191"/>
      <c r="P58" s="191"/>
    </row>
    <row r="59" spans="1:246" ht="18" customHeight="1">
      <c r="A59" s="276"/>
      <c r="B59" s="169" t="s">
        <v>56</v>
      </c>
      <c r="C59" s="32" t="s">
        <v>137</v>
      </c>
      <c r="D59" s="15">
        <v>2683.2</v>
      </c>
      <c r="E59" s="16" t="s">
        <v>439</v>
      </c>
      <c r="F59" s="17">
        <v>6</v>
      </c>
      <c r="G59" s="17">
        <v>2</v>
      </c>
      <c r="H59" s="17">
        <v>1</v>
      </c>
      <c r="I59" s="18">
        <v>0</v>
      </c>
      <c r="J59" s="74">
        <f t="shared" si="6"/>
        <v>0</v>
      </c>
      <c r="K59" s="192"/>
      <c r="L59" s="186">
        <f t="shared" si="3"/>
        <v>0</v>
      </c>
      <c r="M59" s="191">
        <f t="shared" si="4"/>
        <v>0</v>
      </c>
      <c r="N59" s="191">
        <f t="shared" si="5"/>
        <v>0</v>
      </c>
      <c r="O59" s="191"/>
      <c r="P59" s="191"/>
    </row>
    <row r="60" spans="1:246" ht="18" customHeight="1">
      <c r="A60" s="276"/>
      <c r="B60" s="172" t="s">
        <v>57</v>
      </c>
      <c r="C60" s="39" t="s">
        <v>10</v>
      </c>
      <c r="D60" s="15">
        <v>1799.2</v>
      </c>
      <c r="E60" s="37" t="s">
        <v>439</v>
      </c>
      <c r="F60" s="38">
        <v>4</v>
      </c>
      <c r="G60" s="38">
        <v>0</v>
      </c>
      <c r="H60" s="38">
        <v>2</v>
      </c>
      <c r="I60" s="22">
        <v>0</v>
      </c>
      <c r="J60" s="75">
        <f t="shared" si="6"/>
        <v>0</v>
      </c>
      <c r="K60" s="192"/>
      <c r="L60" s="186">
        <f t="shared" si="3"/>
        <v>0</v>
      </c>
      <c r="M60" s="191">
        <f t="shared" si="4"/>
        <v>0</v>
      </c>
      <c r="N60" s="191">
        <f t="shared" si="5"/>
        <v>0</v>
      </c>
      <c r="O60" s="191"/>
      <c r="P60" s="191"/>
    </row>
    <row r="61" spans="1:246" ht="18" customHeight="1">
      <c r="A61" s="276"/>
      <c r="B61" s="169" t="s">
        <v>58</v>
      </c>
      <c r="C61" s="32" t="s">
        <v>131</v>
      </c>
      <c r="D61" s="15">
        <v>2527.1999999999998</v>
      </c>
      <c r="E61" s="16" t="s">
        <v>439</v>
      </c>
      <c r="F61" s="17">
        <v>6</v>
      </c>
      <c r="G61" s="17">
        <v>1</v>
      </c>
      <c r="H61" s="17">
        <v>2</v>
      </c>
      <c r="I61" s="18">
        <v>0</v>
      </c>
      <c r="J61" s="74">
        <f t="shared" si="6"/>
        <v>0</v>
      </c>
      <c r="K61" s="192"/>
      <c r="L61" s="186">
        <f t="shared" si="3"/>
        <v>0</v>
      </c>
      <c r="M61" s="191">
        <f t="shared" si="4"/>
        <v>0</v>
      </c>
      <c r="N61" s="191">
        <f t="shared" si="5"/>
        <v>0</v>
      </c>
      <c r="O61" s="191"/>
      <c r="P61" s="191"/>
    </row>
    <row r="62" spans="1:246" ht="18" customHeight="1">
      <c r="A62" s="276"/>
      <c r="B62" s="172" t="s">
        <v>59</v>
      </c>
      <c r="C62" s="39" t="s">
        <v>132</v>
      </c>
      <c r="D62" s="15">
        <v>2683.2</v>
      </c>
      <c r="E62" s="37" t="s">
        <v>439</v>
      </c>
      <c r="F62" s="38">
        <v>6</v>
      </c>
      <c r="G62" s="38">
        <v>2</v>
      </c>
      <c r="H62" s="38">
        <v>1</v>
      </c>
      <c r="I62" s="22">
        <v>0</v>
      </c>
      <c r="J62" s="75">
        <f t="shared" si="6"/>
        <v>0</v>
      </c>
      <c r="K62" s="192"/>
      <c r="L62" s="186">
        <f t="shared" si="3"/>
        <v>0</v>
      </c>
      <c r="M62" s="191">
        <f t="shared" si="4"/>
        <v>0</v>
      </c>
      <c r="N62" s="191">
        <f t="shared" si="5"/>
        <v>0</v>
      </c>
      <c r="O62" s="191"/>
      <c r="P62" s="191"/>
    </row>
    <row r="63" spans="1:246" ht="18" customHeight="1">
      <c r="A63" s="276"/>
      <c r="B63" s="169" t="s">
        <v>60</v>
      </c>
      <c r="C63" s="32" t="s">
        <v>15</v>
      </c>
      <c r="D63" s="15">
        <v>2839.2</v>
      </c>
      <c r="E63" s="16" t="s">
        <v>439</v>
      </c>
      <c r="F63" s="17">
        <v>6</v>
      </c>
      <c r="G63" s="17">
        <v>3</v>
      </c>
      <c r="H63" s="17">
        <v>0</v>
      </c>
      <c r="I63" s="18">
        <v>0</v>
      </c>
      <c r="J63" s="74">
        <f t="shared" si="6"/>
        <v>0</v>
      </c>
      <c r="K63" s="192"/>
      <c r="L63" s="186">
        <f t="shared" si="3"/>
        <v>0</v>
      </c>
      <c r="M63" s="191">
        <f t="shared" si="4"/>
        <v>0</v>
      </c>
      <c r="N63" s="191">
        <f t="shared" si="5"/>
        <v>0</v>
      </c>
      <c r="O63" s="191"/>
      <c r="P63" s="191"/>
    </row>
    <row r="64" spans="1:246" ht="18" customHeight="1">
      <c r="A64" s="276"/>
      <c r="B64" s="172" t="s">
        <v>61</v>
      </c>
      <c r="C64" s="39" t="s">
        <v>11</v>
      </c>
      <c r="D64" s="15">
        <v>2371.1999999999998</v>
      </c>
      <c r="E64" s="37" t="s">
        <v>439</v>
      </c>
      <c r="F64" s="38">
        <v>6</v>
      </c>
      <c r="G64" s="38">
        <v>0</v>
      </c>
      <c r="H64" s="38">
        <v>3</v>
      </c>
      <c r="I64" s="22">
        <v>0</v>
      </c>
      <c r="J64" s="75">
        <f t="shared" si="6"/>
        <v>0</v>
      </c>
      <c r="K64" s="192"/>
      <c r="L64" s="186">
        <f t="shared" si="3"/>
        <v>0</v>
      </c>
      <c r="M64" s="191">
        <f t="shared" si="4"/>
        <v>0</v>
      </c>
      <c r="N64" s="191">
        <f t="shared" si="5"/>
        <v>0</v>
      </c>
      <c r="O64" s="191"/>
      <c r="P64" s="191"/>
    </row>
    <row r="65" spans="1:246" s="183" customFormat="1" ht="21" customHeight="1">
      <c r="A65" s="142"/>
      <c r="B65" s="121" t="s">
        <v>142</v>
      </c>
      <c r="C65" s="117"/>
      <c r="D65" s="27"/>
      <c r="E65" s="12"/>
      <c r="F65" s="12"/>
      <c r="G65" s="12"/>
      <c r="H65" s="12"/>
      <c r="I65" s="14"/>
      <c r="J65" s="73"/>
      <c r="K65" s="187"/>
      <c r="L65" s="186">
        <f>SUM(L16:L64)</f>
        <v>0</v>
      </c>
      <c r="M65" s="186">
        <f>SUM(M16:M64)</f>
        <v>0</v>
      </c>
      <c r="N65" s="186">
        <f>SUM(N16:N64)</f>
        <v>0</v>
      </c>
      <c r="O65" s="189"/>
      <c r="P65" s="189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1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1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1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1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1"/>
      <c r="DH65" s="81"/>
      <c r="DI65" s="81"/>
      <c r="DJ65" s="81"/>
      <c r="DK65" s="81"/>
      <c r="DL65" s="81"/>
      <c r="DM65" s="81"/>
      <c r="DN65" s="81"/>
      <c r="DO65" s="81"/>
      <c r="DP65" s="81"/>
      <c r="DQ65" s="81"/>
      <c r="DR65" s="81"/>
      <c r="DS65" s="81"/>
      <c r="DT65" s="81"/>
      <c r="DU65" s="81"/>
      <c r="DV65" s="81"/>
      <c r="DW65" s="81"/>
      <c r="DX65" s="81"/>
      <c r="DY65" s="81"/>
      <c r="DZ65" s="81"/>
      <c r="EA65" s="81"/>
      <c r="EB65" s="81"/>
      <c r="EC65" s="81"/>
      <c r="ED65" s="81"/>
      <c r="EE65" s="81"/>
      <c r="EF65" s="81"/>
      <c r="EG65" s="81"/>
      <c r="EH65" s="81"/>
      <c r="EI65" s="81"/>
      <c r="EJ65" s="81"/>
      <c r="EK65" s="81"/>
      <c r="EL65" s="81"/>
      <c r="EM65" s="81"/>
      <c r="EN65" s="81"/>
      <c r="EO65" s="81"/>
      <c r="EP65" s="81"/>
      <c r="EQ65" s="81"/>
      <c r="ER65" s="81"/>
      <c r="ES65" s="81"/>
      <c r="ET65" s="81"/>
      <c r="EU65" s="81"/>
      <c r="EV65" s="81"/>
      <c r="EW65" s="81"/>
      <c r="EX65" s="81"/>
      <c r="EY65" s="81"/>
      <c r="EZ65" s="81"/>
      <c r="FA65" s="81"/>
      <c r="FB65" s="81"/>
      <c r="FC65" s="81"/>
      <c r="FD65" s="81"/>
      <c r="FE65" s="81"/>
      <c r="FF65" s="81"/>
      <c r="FG65" s="81"/>
      <c r="FH65" s="81"/>
      <c r="FI65" s="81"/>
      <c r="FJ65" s="81"/>
      <c r="FK65" s="81"/>
      <c r="FL65" s="81"/>
      <c r="FM65" s="81"/>
      <c r="FN65" s="81"/>
      <c r="FO65" s="81"/>
      <c r="FP65" s="81"/>
      <c r="FQ65" s="81"/>
      <c r="FR65" s="81"/>
      <c r="FS65" s="81"/>
      <c r="FT65" s="81"/>
      <c r="FU65" s="81"/>
      <c r="FV65" s="81"/>
      <c r="FW65" s="81"/>
      <c r="FX65" s="81"/>
      <c r="FY65" s="81"/>
      <c r="FZ65" s="81"/>
      <c r="GA65" s="81"/>
      <c r="GB65" s="81"/>
      <c r="GC65" s="81"/>
      <c r="GD65" s="81"/>
      <c r="GE65" s="81"/>
      <c r="GF65" s="81"/>
      <c r="GG65" s="81"/>
      <c r="GH65" s="81"/>
      <c r="GI65" s="81"/>
      <c r="GJ65" s="81"/>
      <c r="GK65" s="81"/>
      <c r="GL65" s="81"/>
      <c r="GM65" s="81"/>
      <c r="GN65" s="81"/>
      <c r="GO65" s="81"/>
      <c r="GP65" s="81"/>
      <c r="GQ65" s="81"/>
      <c r="GR65" s="81"/>
      <c r="GS65" s="81"/>
      <c r="GT65" s="81"/>
      <c r="GU65" s="81"/>
      <c r="GV65" s="81"/>
      <c r="GW65" s="81"/>
      <c r="GX65" s="81"/>
      <c r="GY65" s="81"/>
      <c r="GZ65" s="81"/>
      <c r="HA65" s="81"/>
      <c r="HB65" s="81"/>
      <c r="HC65" s="81"/>
      <c r="HD65" s="81"/>
      <c r="HE65" s="81"/>
      <c r="HF65" s="81"/>
      <c r="HG65" s="81"/>
      <c r="HH65" s="81"/>
      <c r="HI65" s="81"/>
      <c r="HJ65" s="81"/>
      <c r="HK65" s="81"/>
      <c r="HL65" s="81"/>
      <c r="HM65" s="81"/>
      <c r="HN65" s="81"/>
      <c r="HO65" s="81"/>
      <c r="HP65" s="81"/>
      <c r="HQ65" s="81"/>
      <c r="HR65" s="81"/>
      <c r="HS65" s="81"/>
      <c r="HT65" s="81"/>
      <c r="HU65" s="81"/>
      <c r="HV65" s="81"/>
      <c r="HW65" s="81"/>
      <c r="HX65" s="81"/>
      <c r="HY65" s="81"/>
      <c r="HZ65" s="81"/>
      <c r="IA65" s="81"/>
      <c r="IB65" s="81"/>
      <c r="IC65" s="81"/>
      <c r="ID65" s="81"/>
      <c r="IE65" s="81"/>
      <c r="IF65" s="81"/>
      <c r="IG65" s="81"/>
      <c r="IH65" s="81"/>
      <c r="II65" s="81"/>
      <c r="IJ65" s="81"/>
      <c r="IK65" s="81"/>
      <c r="IL65" s="81"/>
    </row>
    <row r="66" spans="1:246" s="184" customFormat="1" ht="18" customHeight="1">
      <c r="A66" s="273" t="s">
        <v>751</v>
      </c>
      <c r="B66" s="170" t="s">
        <v>52</v>
      </c>
      <c r="C66" s="39" t="s">
        <v>148</v>
      </c>
      <c r="D66" s="15">
        <v>35.25</v>
      </c>
      <c r="E66" s="20" t="s">
        <v>138</v>
      </c>
      <c r="F66" s="20"/>
      <c r="G66" s="20"/>
      <c r="H66" s="20"/>
      <c r="I66" s="31">
        <v>0</v>
      </c>
      <c r="J66" s="75">
        <f>I66*D66</f>
        <v>0</v>
      </c>
      <c r="K66" s="189"/>
      <c r="L66" s="186"/>
      <c r="M66" s="186"/>
      <c r="N66" s="186"/>
      <c r="O66" s="189"/>
      <c r="P66" s="189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  <c r="BJ66" s="83"/>
      <c r="BK66" s="83"/>
      <c r="BL66" s="83"/>
      <c r="BM66" s="83"/>
      <c r="BN66" s="83"/>
      <c r="BO66" s="83"/>
      <c r="BP66" s="83"/>
      <c r="BQ66" s="83"/>
      <c r="BR66" s="83"/>
      <c r="BS66" s="83"/>
      <c r="BT66" s="83"/>
      <c r="BU66" s="83"/>
      <c r="BV66" s="83"/>
      <c r="BW66" s="83"/>
      <c r="BX66" s="83"/>
      <c r="BY66" s="83"/>
      <c r="BZ66" s="83"/>
      <c r="CA66" s="83"/>
      <c r="CB66" s="83"/>
      <c r="CC66" s="83"/>
      <c r="CD66" s="83"/>
      <c r="CE66" s="83"/>
      <c r="CF66" s="83"/>
      <c r="CG66" s="83"/>
      <c r="CH66" s="83"/>
      <c r="CI66" s="83"/>
      <c r="CJ66" s="83"/>
      <c r="CK66" s="83"/>
      <c r="CL66" s="83"/>
      <c r="CM66" s="83"/>
      <c r="CN66" s="83"/>
      <c r="CO66" s="83"/>
      <c r="CP66" s="83"/>
      <c r="CQ66" s="83"/>
      <c r="CR66" s="83"/>
      <c r="CS66" s="83"/>
      <c r="CT66" s="83"/>
      <c r="CU66" s="83"/>
      <c r="CV66" s="83"/>
      <c r="CW66" s="83"/>
      <c r="CX66" s="83"/>
      <c r="CY66" s="83"/>
      <c r="CZ66" s="83"/>
      <c r="DA66" s="83"/>
      <c r="DB66" s="83"/>
      <c r="DC66" s="83"/>
      <c r="DD66" s="83"/>
      <c r="DE66" s="83"/>
      <c r="DF66" s="83"/>
      <c r="DG66" s="83"/>
      <c r="DH66" s="83"/>
      <c r="DI66" s="83"/>
      <c r="DJ66" s="83"/>
      <c r="DK66" s="83"/>
      <c r="DL66" s="83"/>
      <c r="DM66" s="83"/>
      <c r="DN66" s="83"/>
      <c r="DO66" s="83"/>
      <c r="DP66" s="83"/>
      <c r="DQ66" s="83"/>
      <c r="DR66" s="83"/>
      <c r="DS66" s="83"/>
      <c r="DT66" s="83"/>
      <c r="DU66" s="83"/>
      <c r="DV66" s="83"/>
      <c r="DW66" s="83"/>
      <c r="DX66" s="83"/>
      <c r="DY66" s="83"/>
      <c r="DZ66" s="83"/>
      <c r="EA66" s="83"/>
      <c r="EB66" s="83"/>
      <c r="EC66" s="83"/>
      <c r="ED66" s="83"/>
      <c r="EE66" s="83"/>
      <c r="EF66" s="83"/>
      <c r="EG66" s="83"/>
      <c r="EH66" s="83"/>
      <c r="EI66" s="83"/>
      <c r="EJ66" s="83"/>
      <c r="EK66" s="83"/>
      <c r="EL66" s="83"/>
      <c r="EM66" s="83"/>
      <c r="EN66" s="83"/>
      <c r="EO66" s="83"/>
      <c r="EP66" s="83"/>
      <c r="EQ66" s="83"/>
      <c r="ER66" s="83"/>
      <c r="ES66" s="83"/>
      <c r="ET66" s="83"/>
      <c r="EU66" s="83"/>
      <c r="EV66" s="83"/>
      <c r="EW66" s="83"/>
      <c r="EX66" s="83"/>
      <c r="EY66" s="83"/>
      <c r="EZ66" s="83"/>
      <c r="FA66" s="83"/>
      <c r="FB66" s="83"/>
      <c r="FC66" s="83"/>
      <c r="FD66" s="83"/>
      <c r="FE66" s="83"/>
      <c r="FF66" s="83"/>
      <c r="FG66" s="83"/>
      <c r="FH66" s="83"/>
      <c r="FI66" s="83"/>
      <c r="FJ66" s="83"/>
      <c r="FK66" s="83"/>
      <c r="FL66" s="83"/>
      <c r="FM66" s="83"/>
      <c r="FN66" s="83"/>
      <c r="FO66" s="83"/>
      <c r="FP66" s="83"/>
      <c r="FQ66" s="83"/>
      <c r="FR66" s="83"/>
      <c r="FS66" s="83"/>
      <c r="FT66" s="83"/>
      <c r="FU66" s="83"/>
      <c r="FV66" s="83"/>
      <c r="FW66" s="83"/>
      <c r="FX66" s="83"/>
      <c r="FY66" s="83"/>
      <c r="FZ66" s="83"/>
      <c r="GA66" s="83"/>
      <c r="GB66" s="83"/>
      <c r="GC66" s="83"/>
      <c r="GD66" s="83"/>
      <c r="GE66" s="83"/>
      <c r="GF66" s="83"/>
      <c r="GG66" s="83"/>
      <c r="GH66" s="83"/>
      <c r="GI66" s="83"/>
      <c r="GJ66" s="83"/>
      <c r="GK66" s="83"/>
      <c r="GL66" s="83"/>
      <c r="GM66" s="83"/>
      <c r="GN66" s="83"/>
      <c r="GO66" s="83"/>
      <c r="GP66" s="83"/>
      <c r="GQ66" s="83"/>
      <c r="GR66" s="83"/>
      <c r="GS66" s="83"/>
      <c r="GT66" s="83"/>
      <c r="GU66" s="83"/>
      <c r="GV66" s="83"/>
      <c r="GW66" s="83"/>
      <c r="GX66" s="83"/>
      <c r="GY66" s="83"/>
      <c r="GZ66" s="83"/>
      <c r="HA66" s="83"/>
      <c r="HB66" s="83"/>
      <c r="HC66" s="83"/>
      <c r="HD66" s="83"/>
      <c r="HE66" s="83"/>
      <c r="HF66" s="83"/>
      <c r="HG66" s="83"/>
      <c r="HH66" s="83"/>
      <c r="HI66" s="83"/>
      <c r="HJ66" s="83"/>
      <c r="HK66" s="83"/>
      <c r="HL66" s="83"/>
      <c r="HM66" s="83"/>
      <c r="HN66" s="83"/>
      <c r="HO66" s="83"/>
      <c r="HP66" s="83"/>
      <c r="HQ66" s="83"/>
      <c r="HR66" s="83"/>
      <c r="HS66" s="83"/>
      <c r="HT66" s="83"/>
      <c r="HU66" s="83"/>
      <c r="HV66" s="83"/>
      <c r="HW66" s="83"/>
      <c r="HX66" s="83"/>
      <c r="HY66" s="83"/>
      <c r="HZ66" s="83"/>
      <c r="IA66" s="83"/>
      <c r="IB66" s="83"/>
      <c r="IC66" s="83"/>
      <c r="ID66" s="83"/>
      <c r="IE66" s="83"/>
      <c r="IF66" s="83"/>
      <c r="IG66" s="83"/>
      <c r="IH66" s="83"/>
      <c r="II66" s="83"/>
      <c r="IJ66" s="83"/>
      <c r="IK66" s="83"/>
      <c r="IL66" s="83"/>
    </row>
    <row r="67" spans="1:246" s="184" customFormat="1" ht="18" customHeight="1">
      <c r="A67" s="273"/>
      <c r="B67" s="169" t="s">
        <v>53</v>
      </c>
      <c r="C67" s="32" t="s">
        <v>149</v>
      </c>
      <c r="D67" s="15">
        <v>33.200000000000003</v>
      </c>
      <c r="E67" s="16" t="s">
        <v>138</v>
      </c>
      <c r="F67" s="16"/>
      <c r="G67" s="16"/>
      <c r="H67" s="16"/>
      <c r="I67" s="18">
        <v>0</v>
      </c>
      <c r="J67" s="74">
        <f>I67*D67</f>
        <v>0</v>
      </c>
      <c r="K67" s="189"/>
      <c r="L67" s="186"/>
      <c r="M67" s="186"/>
      <c r="N67" s="186"/>
      <c r="O67" s="189"/>
      <c r="P67" s="189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  <c r="BJ67" s="83"/>
      <c r="BK67" s="83"/>
      <c r="BL67" s="83"/>
      <c r="BM67" s="83"/>
      <c r="BN67" s="83"/>
      <c r="BO67" s="83"/>
      <c r="BP67" s="83"/>
      <c r="BQ67" s="83"/>
      <c r="BR67" s="83"/>
      <c r="BS67" s="83"/>
      <c r="BT67" s="83"/>
      <c r="BU67" s="83"/>
      <c r="BV67" s="83"/>
      <c r="BW67" s="83"/>
      <c r="BX67" s="83"/>
      <c r="BY67" s="83"/>
      <c r="BZ67" s="83"/>
      <c r="CA67" s="83"/>
      <c r="CB67" s="83"/>
      <c r="CC67" s="83"/>
      <c r="CD67" s="83"/>
      <c r="CE67" s="83"/>
      <c r="CF67" s="83"/>
      <c r="CG67" s="83"/>
      <c r="CH67" s="83"/>
      <c r="CI67" s="83"/>
      <c r="CJ67" s="83"/>
      <c r="CK67" s="83"/>
      <c r="CL67" s="83"/>
      <c r="CM67" s="83"/>
      <c r="CN67" s="83"/>
      <c r="CO67" s="83"/>
      <c r="CP67" s="83"/>
      <c r="CQ67" s="83"/>
      <c r="CR67" s="83"/>
      <c r="CS67" s="83"/>
      <c r="CT67" s="83"/>
      <c r="CU67" s="83"/>
      <c r="CV67" s="83"/>
      <c r="CW67" s="83"/>
      <c r="CX67" s="83"/>
      <c r="CY67" s="83"/>
      <c r="CZ67" s="83"/>
      <c r="DA67" s="83"/>
      <c r="DB67" s="83"/>
      <c r="DC67" s="83"/>
      <c r="DD67" s="83"/>
      <c r="DE67" s="83"/>
      <c r="DF67" s="83"/>
      <c r="DG67" s="83"/>
      <c r="DH67" s="83"/>
      <c r="DI67" s="83"/>
      <c r="DJ67" s="83"/>
      <c r="DK67" s="83"/>
      <c r="DL67" s="83"/>
      <c r="DM67" s="83"/>
      <c r="DN67" s="83"/>
      <c r="DO67" s="83"/>
      <c r="DP67" s="83"/>
      <c r="DQ67" s="83"/>
      <c r="DR67" s="83"/>
      <c r="DS67" s="83"/>
      <c r="DT67" s="83"/>
      <c r="DU67" s="83"/>
      <c r="DV67" s="83"/>
      <c r="DW67" s="83"/>
      <c r="DX67" s="83"/>
      <c r="DY67" s="83"/>
      <c r="DZ67" s="83"/>
      <c r="EA67" s="83"/>
      <c r="EB67" s="83"/>
      <c r="EC67" s="83"/>
      <c r="ED67" s="83"/>
      <c r="EE67" s="83"/>
      <c r="EF67" s="83"/>
      <c r="EG67" s="83"/>
      <c r="EH67" s="83"/>
      <c r="EI67" s="83"/>
      <c r="EJ67" s="83"/>
      <c r="EK67" s="83"/>
      <c r="EL67" s="83"/>
      <c r="EM67" s="83"/>
      <c r="EN67" s="83"/>
      <c r="EO67" s="83"/>
      <c r="EP67" s="83"/>
      <c r="EQ67" s="83"/>
      <c r="ER67" s="83"/>
      <c r="ES67" s="83"/>
      <c r="ET67" s="83"/>
      <c r="EU67" s="83"/>
      <c r="EV67" s="83"/>
      <c r="EW67" s="83"/>
      <c r="EX67" s="83"/>
      <c r="EY67" s="83"/>
      <c r="EZ67" s="83"/>
      <c r="FA67" s="83"/>
      <c r="FB67" s="83"/>
      <c r="FC67" s="83"/>
      <c r="FD67" s="83"/>
      <c r="FE67" s="83"/>
      <c r="FF67" s="83"/>
      <c r="FG67" s="83"/>
      <c r="FH67" s="83"/>
      <c r="FI67" s="83"/>
      <c r="FJ67" s="83"/>
      <c r="FK67" s="83"/>
      <c r="FL67" s="83"/>
      <c r="FM67" s="83"/>
      <c r="FN67" s="83"/>
      <c r="FO67" s="83"/>
      <c r="FP67" s="83"/>
      <c r="FQ67" s="83"/>
      <c r="FR67" s="83"/>
      <c r="FS67" s="83"/>
      <c r="FT67" s="83"/>
      <c r="FU67" s="83"/>
      <c r="FV67" s="83"/>
      <c r="FW67" s="83"/>
      <c r="FX67" s="83"/>
      <c r="FY67" s="83"/>
      <c r="FZ67" s="83"/>
      <c r="GA67" s="83"/>
      <c r="GB67" s="83"/>
      <c r="GC67" s="83"/>
      <c r="GD67" s="83"/>
      <c r="GE67" s="83"/>
      <c r="GF67" s="83"/>
      <c r="GG67" s="83"/>
      <c r="GH67" s="83"/>
      <c r="GI67" s="83"/>
      <c r="GJ67" s="83"/>
      <c r="GK67" s="83"/>
      <c r="GL67" s="83"/>
      <c r="GM67" s="83"/>
      <c r="GN67" s="83"/>
      <c r="GO67" s="83"/>
      <c r="GP67" s="83"/>
      <c r="GQ67" s="83"/>
      <c r="GR67" s="83"/>
      <c r="GS67" s="83"/>
      <c r="GT67" s="83"/>
      <c r="GU67" s="83"/>
      <c r="GV67" s="83"/>
      <c r="GW67" s="83"/>
      <c r="GX67" s="83"/>
      <c r="GY67" s="83"/>
      <c r="GZ67" s="83"/>
      <c r="HA67" s="83"/>
      <c r="HB67" s="83"/>
      <c r="HC67" s="83"/>
      <c r="HD67" s="83"/>
      <c r="HE67" s="83"/>
      <c r="HF67" s="83"/>
      <c r="HG67" s="83"/>
      <c r="HH67" s="83"/>
      <c r="HI67" s="83"/>
      <c r="HJ67" s="83"/>
      <c r="HK67" s="83"/>
      <c r="HL67" s="83"/>
      <c r="HM67" s="83"/>
      <c r="HN67" s="83"/>
      <c r="HO67" s="83"/>
      <c r="HP67" s="83"/>
      <c r="HQ67" s="83"/>
      <c r="HR67" s="83"/>
      <c r="HS67" s="83"/>
      <c r="HT67" s="83"/>
      <c r="HU67" s="83"/>
      <c r="HV67" s="83"/>
      <c r="HW67" s="83"/>
      <c r="HX67" s="83"/>
      <c r="HY67" s="83"/>
      <c r="HZ67" s="83"/>
      <c r="IA67" s="83"/>
      <c r="IB67" s="83"/>
      <c r="IC67" s="83"/>
      <c r="ID67" s="83"/>
      <c r="IE67" s="83"/>
      <c r="IF67" s="83"/>
      <c r="IG67" s="83"/>
      <c r="IH67" s="83"/>
      <c r="II67" s="83"/>
      <c r="IJ67" s="83"/>
      <c r="IK67" s="83"/>
      <c r="IL67" s="83"/>
    </row>
    <row r="68" spans="1:246" s="183" customFormat="1" ht="21" customHeight="1">
      <c r="A68" s="273"/>
      <c r="B68" s="121" t="s">
        <v>143</v>
      </c>
      <c r="C68" s="117"/>
      <c r="D68" s="27"/>
      <c r="E68" s="12"/>
      <c r="F68" s="12"/>
      <c r="G68" s="12"/>
      <c r="H68" s="12"/>
      <c r="I68" s="14"/>
      <c r="J68" s="73"/>
      <c r="K68" s="187"/>
      <c r="L68" s="188"/>
      <c r="M68" s="188"/>
      <c r="N68" s="186"/>
      <c r="O68" s="187"/>
      <c r="P68" s="187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1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1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1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1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1"/>
      <c r="DH68" s="81"/>
      <c r="DI68" s="81"/>
      <c r="DJ68" s="81"/>
      <c r="DK68" s="81"/>
      <c r="DL68" s="81"/>
      <c r="DM68" s="81"/>
      <c r="DN68" s="81"/>
      <c r="DO68" s="81"/>
      <c r="DP68" s="81"/>
      <c r="DQ68" s="81"/>
      <c r="DR68" s="81"/>
      <c r="DS68" s="81"/>
      <c r="DT68" s="81"/>
      <c r="DU68" s="81"/>
      <c r="DV68" s="81"/>
      <c r="DW68" s="81"/>
      <c r="DX68" s="81"/>
      <c r="DY68" s="81"/>
      <c r="DZ68" s="81"/>
      <c r="EA68" s="81"/>
      <c r="EB68" s="81"/>
      <c r="EC68" s="81"/>
      <c r="ED68" s="81"/>
      <c r="EE68" s="81"/>
      <c r="EF68" s="81"/>
      <c r="EG68" s="81"/>
      <c r="EH68" s="81"/>
      <c r="EI68" s="81"/>
      <c r="EJ68" s="81"/>
      <c r="EK68" s="81"/>
      <c r="EL68" s="81"/>
      <c r="EM68" s="81"/>
      <c r="EN68" s="81"/>
      <c r="EO68" s="81"/>
      <c r="EP68" s="81"/>
      <c r="EQ68" s="81"/>
      <c r="ER68" s="81"/>
      <c r="ES68" s="81"/>
      <c r="ET68" s="81"/>
      <c r="EU68" s="81"/>
      <c r="EV68" s="81"/>
      <c r="EW68" s="81"/>
      <c r="EX68" s="81"/>
      <c r="EY68" s="81"/>
      <c r="EZ68" s="81"/>
      <c r="FA68" s="81"/>
      <c r="FB68" s="81"/>
      <c r="FC68" s="81"/>
      <c r="FD68" s="81"/>
      <c r="FE68" s="81"/>
      <c r="FF68" s="81"/>
      <c r="FG68" s="81"/>
      <c r="FH68" s="81"/>
      <c r="FI68" s="81"/>
      <c r="FJ68" s="81"/>
      <c r="FK68" s="81"/>
      <c r="FL68" s="81"/>
      <c r="FM68" s="81"/>
      <c r="FN68" s="81"/>
      <c r="FO68" s="81"/>
      <c r="FP68" s="81"/>
      <c r="FQ68" s="81"/>
      <c r="FR68" s="81"/>
      <c r="FS68" s="81"/>
      <c r="FT68" s="81"/>
      <c r="FU68" s="81"/>
      <c r="FV68" s="81"/>
      <c r="FW68" s="81"/>
      <c r="FX68" s="81"/>
      <c r="FY68" s="81"/>
      <c r="FZ68" s="81"/>
      <c r="GA68" s="81"/>
      <c r="GB68" s="81"/>
      <c r="GC68" s="81"/>
      <c r="GD68" s="81"/>
      <c r="GE68" s="81"/>
      <c r="GF68" s="81"/>
      <c r="GG68" s="81"/>
      <c r="GH68" s="81"/>
      <c r="GI68" s="81"/>
      <c r="GJ68" s="81"/>
      <c r="GK68" s="81"/>
      <c r="GL68" s="81"/>
      <c r="GM68" s="81"/>
      <c r="GN68" s="81"/>
      <c r="GO68" s="81"/>
      <c r="GP68" s="81"/>
      <c r="GQ68" s="81"/>
      <c r="GR68" s="81"/>
      <c r="GS68" s="81"/>
      <c r="GT68" s="81"/>
      <c r="GU68" s="81"/>
      <c r="GV68" s="81"/>
      <c r="GW68" s="81"/>
      <c r="GX68" s="81"/>
      <c r="GY68" s="81"/>
      <c r="GZ68" s="81"/>
      <c r="HA68" s="81"/>
      <c r="HB68" s="81"/>
      <c r="HC68" s="81"/>
      <c r="HD68" s="81"/>
      <c r="HE68" s="81"/>
      <c r="HF68" s="81"/>
      <c r="HG68" s="81"/>
      <c r="HH68" s="81"/>
      <c r="HI68" s="81"/>
      <c r="HJ68" s="81"/>
      <c r="HK68" s="81"/>
      <c r="HL68" s="81"/>
      <c r="HM68" s="81"/>
      <c r="HN68" s="81"/>
      <c r="HO68" s="81"/>
      <c r="HP68" s="81"/>
      <c r="HQ68" s="81"/>
      <c r="HR68" s="81"/>
      <c r="HS68" s="81"/>
      <c r="HT68" s="81"/>
      <c r="HU68" s="81"/>
      <c r="HV68" s="81"/>
      <c r="HW68" s="81"/>
      <c r="HX68" s="81"/>
      <c r="HY68" s="81"/>
      <c r="HZ68" s="81"/>
      <c r="IA68" s="81"/>
      <c r="IB68" s="81"/>
      <c r="IC68" s="81"/>
      <c r="ID68" s="81"/>
      <c r="IE68" s="81"/>
      <c r="IF68" s="81"/>
      <c r="IG68" s="81"/>
      <c r="IH68" s="81"/>
      <c r="II68" s="81"/>
      <c r="IJ68" s="81"/>
      <c r="IK68" s="81"/>
      <c r="IL68" s="81"/>
    </row>
    <row r="69" spans="1:246" s="184" customFormat="1" ht="18" customHeight="1">
      <c r="A69" s="273"/>
      <c r="B69" s="169" t="s">
        <v>145</v>
      </c>
      <c r="C69" s="32" t="s">
        <v>146</v>
      </c>
      <c r="D69" s="15">
        <v>5.35</v>
      </c>
      <c r="E69" s="16" t="s">
        <v>138</v>
      </c>
      <c r="F69" s="16"/>
      <c r="G69" s="16"/>
      <c r="H69" s="16"/>
      <c r="I69" s="18">
        <v>0</v>
      </c>
      <c r="J69" s="74">
        <f>I69*D69</f>
        <v>0</v>
      </c>
      <c r="K69" s="189"/>
      <c r="L69" s="186"/>
      <c r="M69" s="186"/>
      <c r="N69" s="186"/>
      <c r="O69" s="189"/>
      <c r="P69" s="189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83"/>
      <c r="BA69" s="83"/>
      <c r="BB69" s="83"/>
      <c r="BC69" s="83"/>
      <c r="BD69" s="83"/>
      <c r="BE69" s="83"/>
      <c r="BF69" s="83"/>
      <c r="BG69" s="83"/>
      <c r="BH69" s="83"/>
      <c r="BI69" s="83"/>
      <c r="BJ69" s="83"/>
      <c r="BK69" s="83"/>
      <c r="BL69" s="83"/>
      <c r="BM69" s="83"/>
      <c r="BN69" s="83"/>
      <c r="BO69" s="83"/>
      <c r="BP69" s="83"/>
      <c r="BQ69" s="83"/>
      <c r="BR69" s="83"/>
      <c r="BS69" s="83"/>
      <c r="BT69" s="83"/>
      <c r="BU69" s="83"/>
      <c r="BV69" s="83"/>
      <c r="BW69" s="83"/>
      <c r="BX69" s="83"/>
      <c r="BY69" s="83"/>
      <c r="BZ69" s="83"/>
      <c r="CA69" s="83"/>
      <c r="CB69" s="83"/>
      <c r="CC69" s="83"/>
      <c r="CD69" s="83"/>
      <c r="CE69" s="83"/>
      <c r="CF69" s="83"/>
      <c r="CG69" s="83"/>
      <c r="CH69" s="83"/>
      <c r="CI69" s="83"/>
      <c r="CJ69" s="83"/>
      <c r="CK69" s="83"/>
      <c r="CL69" s="83"/>
      <c r="CM69" s="83"/>
      <c r="CN69" s="83"/>
      <c r="CO69" s="83"/>
      <c r="CP69" s="83"/>
      <c r="CQ69" s="83"/>
      <c r="CR69" s="83"/>
      <c r="CS69" s="83"/>
      <c r="CT69" s="83"/>
      <c r="CU69" s="83"/>
      <c r="CV69" s="83"/>
      <c r="CW69" s="83"/>
      <c r="CX69" s="83"/>
      <c r="CY69" s="83"/>
      <c r="CZ69" s="83"/>
      <c r="DA69" s="83"/>
      <c r="DB69" s="83"/>
      <c r="DC69" s="83"/>
      <c r="DD69" s="83"/>
      <c r="DE69" s="83"/>
      <c r="DF69" s="83"/>
      <c r="DG69" s="83"/>
      <c r="DH69" s="83"/>
      <c r="DI69" s="83"/>
      <c r="DJ69" s="83"/>
      <c r="DK69" s="83"/>
      <c r="DL69" s="83"/>
      <c r="DM69" s="83"/>
      <c r="DN69" s="83"/>
      <c r="DO69" s="83"/>
      <c r="DP69" s="83"/>
      <c r="DQ69" s="83"/>
      <c r="DR69" s="83"/>
      <c r="DS69" s="83"/>
      <c r="DT69" s="83"/>
      <c r="DU69" s="83"/>
      <c r="DV69" s="83"/>
      <c r="DW69" s="83"/>
      <c r="DX69" s="83"/>
      <c r="DY69" s="83"/>
      <c r="DZ69" s="83"/>
      <c r="EA69" s="83"/>
      <c r="EB69" s="83"/>
      <c r="EC69" s="83"/>
      <c r="ED69" s="83"/>
      <c r="EE69" s="83"/>
      <c r="EF69" s="83"/>
      <c r="EG69" s="83"/>
      <c r="EH69" s="83"/>
      <c r="EI69" s="83"/>
      <c r="EJ69" s="83"/>
      <c r="EK69" s="83"/>
      <c r="EL69" s="83"/>
      <c r="EM69" s="83"/>
      <c r="EN69" s="83"/>
      <c r="EO69" s="83"/>
      <c r="EP69" s="83"/>
      <c r="EQ69" s="83"/>
      <c r="ER69" s="83"/>
      <c r="ES69" s="83"/>
      <c r="ET69" s="83"/>
      <c r="EU69" s="83"/>
      <c r="EV69" s="83"/>
      <c r="EW69" s="83"/>
      <c r="EX69" s="83"/>
      <c r="EY69" s="83"/>
      <c r="EZ69" s="83"/>
      <c r="FA69" s="83"/>
      <c r="FB69" s="83"/>
      <c r="FC69" s="83"/>
      <c r="FD69" s="83"/>
      <c r="FE69" s="83"/>
      <c r="FF69" s="83"/>
      <c r="FG69" s="83"/>
      <c r="FH69" s="83"/>
      <c r="FI69" s="83"/>
      <c r="FJ69" s="83"/>
      <c r="FK69" s="83"/>
      <c r="FL69" s="83"/>
      <c r="FM69" s="83"/>
      <c r="FN69" s="83"/>
      <c r="FO69" s="83"/>
      <c r="FP69" s="83"/>
      <c r="FQ69" s="83"/>
      <c r="FR69" s="83"/>
      <c r="FS69" s="83"/>
      <c r="FT69" s="83"/>
      <c r="FU69" s="83"/>
      <c r="FV69" s="83"/>
      <c r="FW69" s="83"/>
      <c r="FX69" s="83"/>
      <c r="FY69" s="83"/>
      <c r="FZ69" s="83"/>
      <c r="GA69" s="83"/>
      <c r="GB69" s="83"/>
      <c r="GC69" s="83"/>
      <c r="GD69" s="83"/>
      <c r="GE69" s="83"/>
      <c r="GF69" s="83"/>
      <c r="GG69" s="83"/>
      <c r="GH69" s="83"/>
      <c r="GI69" s="83"/>
      <c r="GJ69" s="83"/>
      <c r="GK69" s="83"/>
      <c r="GL69" s="83"/>
      <c r="GM69" s="83"/>
      <c r="GN69" s="83"/>
      <c r="GO69" s="83"/>
      <c r="GP69" s="83"/>
      <c r="GQ69" s="83"/>
      <c r="GR69" s="83"/>
      <c r="GS69" s="83"/>
      <c r="GT69" s="83"/>
      <c r="GU69" s="83"/>
      <c r="GV69" s="83"/>
      <c r="GW69" s="83"/>
      <c r="GX69" s="83"/>
      <c r="GY69" s="83"/>
      <c r="GZ69" s="83"/>
      <c r="HA69" s="83"/>
      <c r="HB69" s="83"/>
      <c r="HC69" s="83"/>
      <c r="HD69" s="83"/>
      <c r="HE69" s="83"/>
      <c r="HF69" s="83"/>
      <c r="HG69" s="83"/>
      <c r="HH69" s="83"/>
      <c r="HI69" s="83"/>
      <c r="HJ69" s="83"/>
      <c r="HK69" s="83"/>
      <c r="HL69" s="83"/>
      <c r="HM69" s="83"/>
      <c r="HN69" s="83"/>
      <c r="HO69" s="83"/>
      <c r="HP69" s="83"/>
      <c r="HQ69" s="83"/>
      <c r="HR69" s="83"/>
      <c r="HS69" s="83"/>
      <c r="HT69" s="83"/>
      <c r="HU69" s="83"/>
      <c r="HV69" s="83"/>
      <c r="HW69" s="83"/>
      <c r="HX69" s="83"/>
      <c r="HY69" s="83"/>
      <c r="HZ69" s="83"/>
      <c r="IA69" s="83"/>
      <c r="IB69" s="83"/>
      <c r="IC69" s="83"/>
      <c r="ID69" s="83"/>
      <c r="IE69" s="83"/>
      <c r="IF69" s="83"/>
      <c r="IG69" s="83"/>
      <c r="IH69" s="83"/>
      <c r="II69" s="83"/>
      <c r="IJ69" s="83"/>
      <c r="IK69" s="83"/>
      <c r="IL69" s="83"/>
    </row>
    <row r="70" spans="1:246" s="183" customFormat="1" ht="21.75" customHeight="1">
      <c r="A70" s="142"/>
      <c r="B70" s="121" t="s">
        <v>445</v>
      </c>
      <c r="C70" s="117"/>
      <c r="D70" s="27"/>
      <c r="E70" s="12"/>
      <c r="F70" s="12"/>
      <c r="G70" s="12"/>
      <c r="H70" s="12"/>
      <c r="I70" s="14"/>
      <c r="J70" s="73"/>
      <c r="K70" s="187"/>
      <c r="L70" s="188"/>
      <c r="M70" s="188"/>
      <c r="N70" s="186"/>
      <c r="O70" s="187"/>
      <c r="P70" s="187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1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1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1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1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1"/>
      <c r="DH70" s="81"/>
      <c r="DI70" s="81"/>
      <c r="DJ70" s="81"/>
      <c r="DK70" s="81"/>
      <c r="DL70" s="81"/>
      <c r="DM70" s="81"/>
      <c r="DN70" s="81"/>
      <c r="DO70" s="81"/>
      <c r="DP70" s="81"/>
      <c r="DQ70" s="81"/>
      <c r="DR70" s="81"/>
      <c r="DS70" s="81"/>
      <c r="DT70" s="81"/>
      <c r="DU70" s="81"/>
      <c r="DV70" s="81"/>
      <c r="DW70" s="81"/>
      <c r="DX70" s="81"/>
      <c r="DY70" s="81"/>
      <c r="DZ70" s="81"/>
      <c r="EA70" s="81"/>
      <c r="EB70" s="81"/>
      <c r="EC70" s="81"/>
      <c r="ED70" s="81"/>
      <c r="EE70" s="81"/>
      <c r="EF70" s="81"/>
      <c r="EG70" s="81"/>
      <c r="EH70" s="81"/>
      <c r="EI70" s="81"/>
      <c r="EJ70" s="81"/>
      <c r="EK70" s="81"/>
      <c r="EL70" s="81"/>
      <c r="EM70" s="81"/>
      <c r="EN70" s="81"/>
      <c r="EO70" s="81"/>
      <c r="EP70" s="81"/>
      <c r="EQ70" s="81"/>
      <c r="ER70" s="81"/>
      <c r="ES70" s="81"/>
      <c r="ET70" s="81"/>
      <c r="EU70" s="81"/>
      <c r="EV70" s="81"/>
      <c r="EW70" s="81"/>
      <c r="EX70" s="81"/>
      <c r="EY70" s="81"/>
      <c r="EZ70" s="81"/>
      <c r="FA70" s="81"/>
      <c r="FB70" s="81"/>
      <c r="FC70" s="81"/>
      <c r="FD70" s="81"/>
      <c r="FE70" s="81"/>
      <c r="FF70" s="81"/>
      <c r="FG70" s="81"/>
      <c r="FH70" s="81"/>
      <c r="FI70" s="81"/>
      <c r="FJ70" s="81"/>
      <c r="FK70" s="81"/>
      <c r="FL70" s="81"/>
      <c r="FM70" s="81"/>
      <c r="FN70" s="81"/>
      <c r="FO70" s="81"/>
      <c r="FP70" s="81"/>
      <c r="FQ70" s="81"/>
      <c r="FR70" s="81"/>
      <c r="FS70" s="81"/>
      <c r="FT70" s="81"/>
      <c r="FU70" s="81"/>
      <c r="FV70" s="81"/>
      <c r="FW70" s="81"/>
      <c r="FX70" s="81"/>
      <c r="FY70" s="81"/>
      <c r="FZ70" s="81"/>
      <c r="GA70" s="81"/>
      <c r="GB70" s="81"/>
      <c r="GC70" s="81"/>
      <c r="GD70" s="81"/>
      <c r="GE70" s="81"/>
      <c r="GF70" s="81"/>
      <c r="GG70" s="81"/>
      <c r="GH70" s="81"/>
      <c r="GI70" s="81"/>
      <c r="GJ70" s="81"/>
      <c r="GK70" s="81"/>
      <c r="GL70" s="81"/>
      <c r="GM70" s="81"/>
      <c r="GN70" s="81"/>
      <c r="GO70" s="81"/>
      <c r="GP70" s="81"/>
      <c r="GQ70" s="81"/>
      <c r="GR70" s="81"/>
      <c r="GS70" s="81"/>
      <c r="GT70" s="81"/>
      <c r="GU70" s="81"/>
      <c r="GV70" s="81"/>
      <c r="GW70" s="81"/>
      <c r="GX70" s="81"/>
      <c r="GY70" s="81"/>
      <c r="GZ70" s="81"/>
      <c r="HA70" s="81"/>
      <c r="HB70" s="81"/>
      <c r="HC70" s="81"/>
      <c r="HD70" s="81"/>
      <c r="HE70" s="81"/>
      <c r="HF70" s="81"/>
      <c r="HG70" s="81"/>
      <c r="HH70" s="81"/>
      <c r="HI70" s="81"/>
      <c r="HJ70" s="81"/>
      <c r="HK70" s="81"/>
      <c r="HL70" s="81"/>
      <c r="HM70" s="81"/>
      <c r="HN70" s="81"/>
      <c r="HO70" s="81"/>
      <c r="HP70" s="81"/>
      <c r="HQ70" s="81"/>
      <c r="HR70" s="81"/>
      <c r="HS70" s="81"/>
      <c r="HT70" s="81"/>
      <c r="HU70" s="81"/>
      <c r="HV70" s="81"/>
      <c r="HW70" s="81"/>
      <c r="HX70" s="81"/>
      <c r="HY70" s="81"/>
      <c r="HZ70" s="81"/>
      <c r="IA70" s="81"/>
      <c r="IB70" s="81"/>
      <c r="IC70" s="81"/>
      <c r="ID70" s="81"/>
      <c r="IE70" s="81"/>
      <c r="IF70" s="81"/>
      <c r="IG70" s="81"/>
      <c r="IH70" s="81"/>
      <c r="II70" s="81"/>
      <c r="IJ70" s="81"/>
      <c r="IK70" s="81"/>
      <c r="IL70" s="81"/>
    </row>
    <row r="71" spans="1:246" s="184" customFormat="1" ht="18" customHeight="1">
      <c r="A71" s="274" t="s">
        <v>752</v>
      </c>
      <c r="B71" s="169" t="s">
        <v>441</v>
      </c>
      <c r="C71" s="32" t="s">
        <v>21</v>
      </c>
      <c r="D71" s="15">
        <v>145.25</v>
      </c>
      <c r="E71" s="16" t="s">
        <v>439</v>
      </c>
      <c r="F71" s="16"/>
      <c r="G71" s="16"/>
      <c r="H71" s="16"/>
      <c r="I71" s="18">
        <f>L65</f>
        <v>0</v>
      </c>
      <c r="J71" s="74">
        <f>I71*D71</f>
        <v>0</v>
      </c>
      <c r="K71" s="189"/>
      <c r="L71" s="186"/>
      <c r="M71" s="186"/>
      <c r="N71" s="186"/>
      <c r="O71" s="189"/>
      <c r="P71" s="189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  <c r="BB71" s="83"/>
      <c r="BC71" s="83"/>
      <c r="BD71" s="83"/>
      <c r="BE71" s="83"/>
      <c r="BF71" s="83"/>
      <c r="BG71" s="83"/>
      <c r="BH71" s="83"/>
      <c r="BI71" s="83"/>
      <c r="BJ71" s="83"/>
      <c r="BK71" s="83"/>
      <c r="BL71" s="83"/>
      <c r="BM71" s="83"/>
      <c r="BN71" s="83"/>
      <c r="BO71" s="83"/>
      <c r="BP71" s="83"/>
      <c r="BQ71" s="83"/>
      <c r="BR71" s="83"/>
      <c r="BS71" s="83"/>
      <c r="BT71" s="83"/>
      <c r="BU71" s="83"/>
      <c r="BV71" s="83"/>
      <c r="BW71" s="83"/>
      <c r="BX71" s="83"/>
      <c r="BY71" s="83"/>
      <c r="BZ71" s="83"/>
      <c r="CA71" s="83"/>
      <c r="CB71" s="83"/>
      <c r="CC71" s="83"/>
      <c r="CD71" s="83"/>
      <c r="CE71" s="83"/>
      <c r="CF71" s="83"/>
      <c r="CG71" s="83"/>
      <c r="CH71" s="83"/>
      <c r="CI71" s="83"/>
      <c r="CJ71" s="83"/>
      <c r="CK71" s="83"/>
      <c r="CL71" s="83"/>
      <c r="CM71" s="83"/>
      <c r="CN71" s="83"/>
      <c r="CO71" s="83"/>
      <c r="CP71" s="83"/>
      <c r="CQ71" s="83"/>
      <c r="CR71" s="83"/>
      <c r="CS71" s="83"/>
      <c r="CT71" s="83"/>
      <c r="CU71" s="83"/>
      <c r="CV71" s="83"/>
      <c r="CW71" s="83"/>
      <c r="CX71" s="83"/>
      <c r="CY71" s="83"/>
      <c r="CZ71" s="83"/>
      <c r="DA71" s="83"/>
      <c r="DB71" s="83"/>
      <c r="DC71" s="83"/>
      <c r="DD71" s="83"/>
      <c r="DE71" s="83"/>
      <c r="DF71" s="83"/>
      <c r="DG71" s="83"/>
      <c r="DH71" s="83"/>
      <c r="DI71" s="83"/>
      <c r="DJ71" s="83"/>
      <c r="DK71" s="83"/>
      <c r="DL71" s="83"/>
      <c r="DM71" s="83"/>
      <c r="DN71" s="83"/>
      <c r="DO71" s="83"/>
      <c r="DP71" s="83"/>
      <c r="DQ71" s="83"/>
      <c r="DR71" s="83"/>
      <c r="DS71" s="83"/>
      <c r="DT71" s="83"/>
      <c r="DU71" s="83"/>
      <c r="DV71" s="83"/>
      <c r="DW71" s="83"/>
      <c r="DX71" s="83"/>
      <c r="DY71" s="83"/>
      <c r="DZ71" s="83"/>
      <c r="EA71" s="83"/>
      <c r="EB71" s="83"/>
      <c r="EC71" s="83"/>
      <c r="ED71" s="83"/>
      <c r="EE71" s="83"/>
      <c r="EF71" s="83"/>
      <c r="EG71" s="83"/>
      <c r="EH71" s="83"/>
      <c r="EI71" s="83"/>
      <c r="EJ71" s="83"/>
      <c r="EK71" s="83"/>
      <c r="EL71" s="83"/>
      <c r="EM71" s="83"/>
      <c r="EN71" s="83"/>
      <c r="EO71" s="83"/>
      <c r="EP71" s="83"/>
      <c r="EQ71" s="83"/>
      <c r="ER71" s="83"/>
      <c r="ES71" s="83"/>
      <c r="ET71" s="83"/>
      <c r="EU71" s="83"/>
      <c r="EV71" s="83"/>
      <c r="EW71" s="83"/>
      <c r="EX71" s="83"/>
      <c r="EY71" s="83"/>
      <c r="EZ71" s="83"/>
      <c r="FA71" s="83"/>
      <c r="FB71" s="83"/>
      <c r="FC71" s="83"/>
      <c r="FD71" s="83"/>
      <c r="FE71" s="83"/>
      <c r="FF71" s="83"/>
      <c r="FG71" s="83"/>
      <c r="FH71" s="83"/>
      <c r="FI71" s="83"/>
      <c r="FJ71" s="83"/>
      <c r="FK71" s="83"/>
      <c r="FL71" s="83"/>
      <c r="FM71" s="83"/>
      <c r="FN71" s="83"/>
      <c r="FO71" s="83"/>
      <c r="FP71" s="83"/>
      <c r="FQ71" s="83"/>
      <c r="FR71" s="83"/>
      <c r="FS71" s="83"/>
      <c r="FT71" s="83"/>
      <c r="FU71" s="83"/>
      <c r="FV71" s="83"/>
      <c r="FW71" s="83"/>
      <c r="FX71" s="83"/>
      <c r="FY71" s="83"/>
      <c r="FZ71" s="83"/>
      <c r="GA71" s="83"/>
      <c r="GB71" s="83"/>
      <c r="GC71" s="83"/>
      <c r="GD71" s="83"/>
      <c r="GE71" s="83"/>
      <c r="GF71" s="83"/>
      <c r="GG71" s="83"/>
      <c r="GH71" s="83"/>
      <c r="GI71" s="83"/>
      <c r="GJ71" s="83"/>
      <c r="GK71" s="83"/>
      <c r="GL71" s="83"/>
      <c r="GM71" s="83"/>
      <c r="GN71" s="83"/>
      <c r="GO71" s="83"/>
      <c r="GP71" s="83"/>
      <c r="GQ71" s="83"/>
      <c r="GR71" s="83"/>
      <c r="GS71" s="83"/>
      <c r="GT71" s="83"/>
      <c r="GU71" s="83"/>
      <c r="GV71" s="83"/>
      <c r="GW71" s="83"/>
      <c r="GX71" s="83"/>
      <c r="GY71" s="83"/>
      <c r="GZ71" s="83"/>
      <c r="HA71" s="83"/>
      <c r="HB71" s="83"/>
      <c r="HC71" s="83"/>
      <c r="HD71" s="83"/>
      <c r="HE71" s="83"/>
      <c r="HF71" s="83"/>
      <c r="HG71" s="83"/>
      <c r="HH71" s="83"/>
      <c r="HI71" s="83"/>
      <c r="HJ71" s="83"/>
      <c r="HK71" s="83"/>
      <c r="HL71" s="83"/>
      <c r="HM71" s="83"/>
      <c r="HN71" s="83"/>
      <c r="HO71" s="83"/>
      <c r="HP71" s="83"/>
      <c r="HQ71" s="83"/>
      <c r="HR71" s="83"/>
      <c r="HS71" s="83"/>
      <c r="HT71" s="83"/>
      <c r="HU71" s="83"/>
      <c r="HV71" s="83"/>
      <c r="HW71" s="83"/>
      <c r="HX71" s="83"/>
      <c r="HY71" s="83"/>
      <c r="HZ71" s="83"/>
      <c r="IA71" s="83"/>
      <c r="IB71" s="83"/>
      <c r="IC71" s="83"/>
      <c r="ID71" s="83"/>
      <c r="IE71" s="83"/>
      <c r="IF71" s="83"/>
      <c r="IG71" s="83"/>
      <c r="IH71" s="83"/>
      <c r="II71" s="83"/>
      <c r="IJ71" s="83"/>
      <c r="IK71" s="83"/>
      <c r="IL71" s="83"/>
    </row>
    <row r="72" spans="1:246" s="183" customFormat="1" ht="21" customHeight="1">
      <c r="A72" s="274"/>
      <c r="B72" s="121" t="s">
        <v>116</v>
      </c>
      <c r="C72" s="117"/>
      <c r="D72" s="27"/>
      <c r="E72" s="12"/>
      <c r="F72" s="12"/>
      <c r="G72" s="12"/>
      <c r="H72" s="12"/>
      <c r="I72" s="14"/>
      <c r="J72" s="73"/>
      <c r="K72" s="187"/>
      <c r="L72" s="188"/>
      <c r="M72" s="188"/>
      <c r="N72" s="186"/>
      <c r="O72" s="187"/>
      <c r="P72" s="187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1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1"/>
      <c r="DH72" s="81"/>
      <c r="DI72" s="81"/>
      <c r="DJ72" s="81"/>
      <c r="DK72" s="81"/>
      <c r="DL72" s="81"/>
      <c r="DM72" s="81"/>
      <c r="DN72" s="81"/>
      <c r="DO72" s="81"/>
      <c r="DP72" s="81"/>
      <c r="DQ72" s="81"/>
      <c r="DR72" s="81"/>
      <c r="DS72" s="81"/>
      <c r="DT72" s="81"/>
      <c r="DU72" s="81"/>
      <c r="DV72" s="81"/>
      <c r="DW72" s="81"/>
      <c r="DX72" s="81"/>
      <c r="DY72" s="81"/>
      <c r="DZ72" s="81"/>
      <c r="EA72" s="81"/>
      <c r="EB72" s="81"/>
      <c r="EC72" s="81"/>
      <c r="ED72" s="81"/>
      <c r="EE72" s="81"/>
      <c r="EF72" s="81"/>
      <c r="EG72" s="81"/>
      <c r="EH72" s="81"/>
      <c r="EI72" s="81"/>
      <c r="EJ72" s="81"/>
      <c r="EK72" s="81"/>
      <c r="EL72" s="81"/>
      <c r="EM72" s="81"/>
      <c r="EN72" s="81"/>
      <c r="EO72" s="81"/>
      <c r="EP72" s="81"/>
      <c r="EQ72" s="81"/>
      <c r="ER72" s="81"/>
      <c r="ES72" s="81"/>
      <c r="ET72" s="81"/>
      <c r="EU72" s="81"/>
      <c r="EV72" s="81"/>
      <c r="EW72" s="81"/>
      <c r="EX72" s="81"/>
      <c r="EY72" s="81"/>
      <c r="EZ72" s="81"/>
      <c r="FA72" s="81"/>
      <c r="FB72" s="81"/>
      <c r="FC72" s="81"/>
      <c r="FD72" s="81"/>
      <c r="FE72" s="81"/>
      <c r="FF72" s="81"/>
      <c r="FG72" s="81"/>
      <c r="FH72" s="81"/>
      <c r="FI72" s="81"/>
      <c r="FJ72" s="81"/>
      <c r="FK72" s="81"/>
      <c r="FL72" s="81"/>
      <c r="FM72" s="81"/>
      <c r="FN72" s="81"/>
      <c r="FO72" s="81"/>
      <c r="FP72" s="81"/>
      <c r="FQ72" s="81"/>
      <c r="FR72" s="81"/>
      <c r="FS72" s="81"/>
      <c r="FT72" s="81"/>
      <c r="FU72" s="81"/>
      <c r="FV72" s="81"/>
      <c r="FW72" s="81"/>
      <c r="FX72" s="81"/>
      <c r="FY72" s="81"/>
      <c r="FZ72" s="81"/>
      <c r="GA72" s="81"/>
      <c r="GB72" s="81"/>
      <c r="GC72" s="81"/>
      <c r="GD72" s="81"/>
      <c r="GE72" s="81"/>
      <c r="GF72" s="81"/>
      <c r="GG72" s="81"/>
      <c r="GH72" s="81"/>
      <c r="GI72" s="81"/>
      <c r="GJ72" s="81"/>
      <c r="GK72" s="81"/>
      <c r="GL72" s="81"/>
      <c r="GM72" s="81"/>
      <c r="GN72" s="81"/>
      <c r="GO72" s="81"/>
      <c r="GP72" s="81"/>
      <c r="GQ72" s="81"/>
      <c r="GR72" s="81"/>
      <c r="GS72" s="81"/>
      <c r="GT72" s="81"/>
      <c r="GU72" s="81"/>
      <c r="GV72" s="81"/>
      <c r="GW72" s="81"/>
      <c r="GX72" s="81"/>
      <c r="GY72" s="81"/>
      <c r="GZ72" s="81"/>
      <c r="HA72" s="81"/>
      <c r="HB72" s="81"/>
      <c r="HC72" s="81"/>
      <c r="HD72" s="81"/>
      <c r="HE72" s="81"/>
      <c r="HF72" s="81"/>
      <c r="HG72" s="81"/>
      <c r="HH72" s="81"/>
      <c r="HI72" s="81"/>
      <c r="HJ72" s="81"/>
      <c r="HK72" s="81"/>
      <c r="HL72" s="81"/>
      <c r="HM72" s="81"/>
      <c r="HN72" s="81"/>
      <c r="HO72" s="81"/>
      <c r="HP72" s="81"/>
      <c r="HQ72" s="81"/>
      <c r="HR72" s="81"/>
      <c r="HS72" s="81"/>
      <c r="HT72" s="81"/>
      <c r="HU72" s="81"/>
      <c r="HV72" s="81"/>
      <c r="HW72" s="81"/>
      <c r="HX72" s="81"/>
      <c r="HY72" s="81"/>
      <c r="HZ72" s="81"/>
      <c r="IA72" s="81"/>
      <c r="IB72" s="81"/>
      <c r="IC72" s="81"/>
      <c r="ID72" s="81"/>
      <c r="IE72" s="81"/>
      <c r="IF72" s="81"/>
      <c r="IG72" s="81"/>
      <c r="IH72" s="81"/>
      <c r="II72" s="81"/>
      <c r="IJ72" s="81"/>
      <c r="IK72" s="81"/>
      <c r="IL72" s="81"/>
    </row>
    <row r="73" spans="1:246" s="184" customFormat="1" ht="18" customHeight="1">
      <c r="A73" s="274"/>
      <c r="B73" s="170" t="s">
        <v>119</v>
      </c>
      <c r="C73" s="33" t="s">
        <v>120</v>
      </c>
      <c r="D73" s="15">
        <v>85.7</v>
      </c>
      <c r="E73" s="20" t="s">
        <v>439</v>
      </c>
      <c r="F73" s="20"/>
      <c r="G73" s="20"/>
      <c r="H73" s="20"/>
      <c r="I73" s="31">
        <f>I76</f>
        <v>0</v>
      </c>
      <c r="J73" s="75">
        <f>I73*D73</f>
        <v>0</v>
      </c>
      <c r="K73" s="189"/>
      <c r="L73" s="186"/>
      <c r="M73" s="186"/>
      <c r="N73" s="186"/>
      <c r="O73" s="189"/>
      <c r="P73" s="189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  <c r="CR73" s="83"/>
      <c r="CS73" s="83"/>
      <c r="CT73" s="83"/>
      <c r="CU73" s="83"/>
      <c r="CV73" s="83"/>
      <c r="CW73" s="83"/>
      <c r="CX73" s="83"/>
      <c r="CY73" s="83"/>
      <c r="CZ73" s="83"/>
      <c r="DA73" s="83"/>
      <c r="DB73" s="83"/>
      <c r="DC73" s="83"/>
      <c r="DD73" s="83"/>
      <c r="DE73" s="83"/>
      <c r="DF73" s="83"/>
      <c r="DG73" s="83"/>
      <c r="DH73" s="83"/>
      <c r="DI73" s="83"/>
      <c r="DJ73" s="83"/>
      <c r="DK73" s="83"/>
      <c r="DL73" s="83"/>
      <c r="DM73" s="83"/>
      <c r="DN73" s="83"/>
      <c r="DO73" s="83"/>
      <c r="DP73" s="83"/>
      <c r="DQ73" s="83"/>
      <c r="DR73" s="83"/>
      <c r="DS73" s="83"/>
      <c r="DT73" s="83"/>
      <c r="DU73" s="83"/>
      <c r="DV73" s="83"/>
      <c r="DW73" s="83"/>
      <c r="DX73" s="83"/>
      <c r="DY73" s="83"/>
      <c r="DZ73" s="83"/>
      <c r="EA73" s="83"/>
      <c r="EB73" s="83"/>
      <c r="EC73" s="83"/>
      <c r="ED73" s="83"/>
      <c r="EE73" s="83"/>
      <c r="EF73" s="83"/>
      <c r="EG73" s="83"/>
      <c r="EH73" s="83"/>
      <c r="EI73" s="83"/>
      <c r="EJ73" s="83"/>
      <c r="EK73" s="83"/>
      <c r="EL73" s="83"/>
      <c r="EM73" s="83"/>
      <c r="EN73" s="83"/>
      <c r="EO73" s="83"/>
      <c r="EP73" s="83"/>
      <c r="EQ73" s="83"/>
      <c r="ER73" s="83"/>
      <c r="ES73" s="83"/>
      <c r="ET73" s="83"/>
      <c r="EU73" s="83"/>
      <c r="EV73" s="83"/>
      <c r="EW73" s="83"/>
      <c r="EX73" s="83"/>
      <c r="EY73" s="83"/>
      <c r="EZ73" s="83"/>
      <c r="FA73" s="83"/>
      <c r="FB73" s="83"/>
      <c r="FC73" s="83"/>
      <c r="FD73" s="83"/>
      <c r="FE73" s="83"/>
      <c r="FF73" s="83"/>
      <c r="FG73" s="83"/>
      <c r="FH73" s="83"/>
      <c r="FI73" s="83"/>
      <c r="FJ73" s="83"/>
      <c r="FK73" s="83"/>
      <c r="FL73" s="83"/>
      <c r="FM73" s="83"/>
      <c r="FN73" s="83"/>
      <c r="FO73" s="83"/>
      <c r="FP73" s="83"/>
      <c r="FQ73" s="83"/>
      <c r="FR73" s="83"/>
      <c r="FS73" s="83"/>
      <c r="FT73" s="83"/>
      <c r="FU73" s="83"/>
      <c r="FV73" s="83"/>
      <c r="FW73" s="83"/>
      <c r="FX73" s="83"/>
      <c r="FY73" s="83"/>
      <c r="FZ73" s="83"/>
      <c r="GA73" s="83"/>
      <c r="GB73" s="83"/>
      <c r="GC73" s="83"/>
      <c r="GD73" s="83"/>
      <c r="GE73" s="83"/>
      <c r="GF73" s="83"/>
      <c r="GG73" s="83"/>
      <c r="GH73" s="83"/>
      <c r="GI73" s="83"/>
      <c r="GJ73" s="83"/>
      <c r="GK73" s="83"/>
      <c r="GL73" s="83"/>
      <c r="GM73" s="83"/>
      <c r="GN73" s="83"/>
      <c r="GO73" s="83"/>
      <c r="GP73" s="83"/>
      <c r="GQ73" s="83"/>
      <c r="GR73" s="83"/>
      <c r="GS73" s="83"/>
      <c r="GT73" s="83"/>
      <c r="GU73" s="83"/>
      <c r="GV73" s="83"/>
      <c r="GW73" s="83"/>
      <c r="GX73" s="83"/>
      <c r="GY73" s="83"/>
      <c r="GZ73" s="83"/>
      <c r="HA73" s="83"/>
      <c r="HB73" s="83"/>
      <c r="HC73" s="83"/>
      <c r="HD73" s="83"/>
      <c r="HE73" s="83"/>
      <c r="HF73" s="83"/>
      <c r="HG73" s="83"/>
      <c r="HH73" s="83"/>
      <c r="HI73" s="83"/>
      <c r="HJ73" s="83"/>
      <c r="HK73" s="83"/>
      <c r="HL73" s="83"/>
      <c r="HM73" s="83"/>
      <c r="HN73" s="83"/>
      <c r="HO73" s="83"/>
      <c r="HP73" s="83"/>
      <c r="HQ73" s="83"/>
      <c r="HR73" s="83"/>
      <c r="HS73" s="83"/>
      <c r="HT73" s="83"/>
      <c r="HU73" s="83"/>
      <c r="HV73" s="83"/>
      <c r="HW73" s="83"/>
      <c r="HX73" s="83"/>
      <c r="HY73" s="83"/>
      <c r="HZ73" s="83"/>
      <c r="IA73" s="83"/>
      <c r="IB73" s="83"/>
      <c r="IC73" s="83"/>
      <c r="ID73" s="83"/>
      <c r="IE73" s="83"/>
      <c r="IF73" s="83"/>
      <c r="IG73" s="83"/>
      <c r="IH73" s="83"/>
      <c r="II73" s="83"/>
      <c r="IJ73" s="83"/>
      <c r="IK73" s="83"/>
      <c r="IL73" s="83"/>
    </row>
    <row r="74" spans="1:246" s="183" customFormat="1" ht="21" customHeight="1">
      <c r="A74" s="274"/>
      <c r="B74" s="121" t="s">
        <v>429</v>
      </c>
      <c r="C74" s="117"/>
      <c r="D74" s="27"/>
      <c r="E74" s="12"/>
      <c r="F74" s="12"/>
      <c r="G74" s="12"/>
      <c r="H74" s="12"/>
      <c r="I74" s="14"/>
      <c r="J74" s="73"/>
      <c r="K74" s="187"/>
      <c r="L74" s="188"/>
      <c r="M74" s="188"/>
      <c r="N74" s="186"/>
      <c r="O74" s="187"/>
      <c r="P74" s="187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1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1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1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1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1"/>
      <c r="DH74" s="81"/>
      <c r="DI74" s="81"/>
      <c r="DJ74" s="81"/>
      <c r="DK74" s="81"/>
      <c r="DL74" s="81"/>
      <c r="DM74" s="81"/>
      <c r="DN74" s="81"/>
      <c r="DO74" s="81"/>
      <c r="DP74" s="81"/>
      <c r="DQ74" s="81"/>
      <c r="DR74" s="81"/>
      <c r="DS74" s="81"/>
      <c r="DT74" s="81"/>
      <c r="DU74" s="81"/>
      <c r="DV74" s="81"/>
      <c r="DW74" s="81"/>
      <c r="DX74" s="81"/>
      <c r="DY74" s="81"/>
      <c r="DZ74" s="81"/>
      <c r="EA74" s="81"/>
      <c r="EB74" s="81"/>
      <c r="EC74" s="81"/>
      <c r="ED74" s="81"/>
      <c r="EE74" s="81"/>
      <c r="EF74" s="81"/>
      <c r="EG74" s="81"/>
      <c r="EH74" s="81"/>
      <c r="EI74" s="81"/>
      <c r="EJ74" s="81"/>
      <c r="EK74" s="81"/>
      <c r="EL74" s="81"/>
      <c r="EM74" s="81"/>
      <c r="EN74" s="81"/>
      <c r="EO74" s="81"/>
      <c r="EP74" s="81"/>
      <c r="EQ74" s="81"/>
      <c r="ER74" s="81"/>
      <c r="ES74" s="81"/>
      <c r="ET74" s="81"/>
      <c r="EU74" s="81"/>
      <c r="EV74" s="81"/>
      <c r="EW74" s="81"/>
      <c r="EX74" s="81"/>
      <c r="EY74" s="81"/>
      <c r="EZ74" s="81"/>
      <c r="FA74" s="81"/>
      <c r="FB74" s="81"/>
      <c r="FC74" s="81"/>
      <c r="FD74" s="81"/>
      <c r="FE74" s="81"/>
      <c r="FF74" s="81"/>
      <c r="FG74" s="81"/>
      <c r="FH74" s="81"/>
      <c r="FI74" s="81"/>
      <c r="FJ74" s="81"/>
      <c r="FK74" s="81"/>
      <c r="FL74" s="81"/>
      <c r="FM74" s="81"/>
      <c r="FN74" s="81"/>
      <c r="FO74" s="81"/>
      <c r="FP74" s="81"/>
      <c r="FQ74" s="81"/>
      <c r="FR74" s="81"/>
      <c r="FS74" s="81"/>
      <c r="FT74" s="81"/>
      <c r="FU74" s="81"/>
      <c r="FV74" s="81"/>
      <c r="FW74" s="81"/>
      <c r="FX74" s="81"/>
      <c r="FY74" s="81"/>
      <c r="FZ74" s="81"/>
      <c r="GA74" s="81"/>
      <c r="GB74" s="81"/>
      <c r="GC74" s="81"/>
      <c r="GD74" s="81"/>
      <c r="GE74" s="81"/>
      <c r="GF74" s="81"/>
      <c r="GG74" s="81"/>
      <c r="GH74" s="81"/>
      <c r="GI74" s="81"/>
      <c r="GJ74" s="81"/>
      <c r="GK74" s="81"/>
      <c r="GL74" s="81"/>
      <c r="GM74" s="81"/>
      <c r="GN74" s="81"/>
      <c r="GO74" s="81"/>
      <c r="GP74" s="81"/>
      <c r="GQ74" s="81"/>
      <c r="GR74" s="81"/>
      <c r="GS74" s="81"/>
      <c r="GT74" s="81"/>
      <c r="GU74" s="81"/>
      <c r="GV74" s="81"/>
      <c r="GW74" s="81"/>
      <c r="GX74" s="81"/>
      <c r="GY74" s="81"/>
      <c r="GZ74" s="81"/>
      <c r="HA74" s="81"/>
      <c r="HB74" s="81"/>
      <c r="HC74" s="81"/>
      <c r="HD74" s="81"/>
      <c r="HE74" s="81"/>
      <c r="HF74" s="81"/>
      <c r="HG74" s="81"/>
      <c r="HH74" s="81"/>
      <c r="HI74" s="81"/>
      <c r="HJ74" s="81"/>
      <c r="HK74" s="81"/>
      <c r="HL74" s="81"/>
      <c r="HM74" s="81"/>
      <c r="HN74" s="81"/>
      <c r="HO74" s="81"/>
      <c r="HP74" s="81"/>
      <c r="HQ74" s="81"/>
      <c r="HR74" s="81"/>
      <c r="HS74" s="81"/>
      <c r="HT74" s="81"/>
      <c r="HU74" s="81"/>
      <c r="HV74" s="81"/>
      <c r="HW74" s="81"/>
      <c r="HX74" s="81"/>
      <c r="HY74" s="81"/>
      <c r="HZ74" s="81"/>
      <c r="IA74" s="81"/>
      <c r="IB74" s="81"/>
      <c r="IC74" s="81"/>
      <c r="ID74" s="81"/>
      <c r="IE74" s="81"/>
      <c r="IF74" s="81"/>
      <c r="IG74" s="81"/>
      <c r="IH74" s="81"/>
      <c r="II74" s="81"/>
      <c r="IJ74" s="81"/>
      <c r="IK74" s="81"/>
      <c r="IL74" s="81"/>
    </row>
    <row r="75" spans="1:246" s="184" customFormat="1" ht="18" customHeight="1">
      <c r="A75" s="274"/>
      <c r="B75" s="170" t="s">
        <v>442</v>
      </c>
      <c r="C75" s="33" t="s">
        <v>431</v>
      </c>
      <c r="D75" s="15">
        <v>21.4</v>
      </c>
      <c r="E75" s="20" t="s">
        <v>439</v>
      </c>
      <c r="F75" s="20"/>
      <c r="G75" s="20"/>
      <c r="H75" s="20"/>
      <c r="I75" s="31">
        <f>M65</f>
        <v>0</v>
      </c>
      <c r="J75" s="75">
        <f>I75*D75</f>
        <v>0</v>
      </c>
      <c r="K75" s="189"/>
      <c r="L75" s="186"/>
      <c r="M75" s="186"/>
      <c r="N75" s="186"/>
      <c r="O75" s="189"/>
      <c r="P75" s="189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N75" s="83"/>
      <c r="BO75" s="83"/>
      <c r="BP75" s="83"/>
      <c r="BQ75" s="83"/>
      <c r="BR75" s="83"/>
      <c r="BS75" s="83"/>
      <c r="BT75" s="83"/>
      <c r="BU75" s="83"/>
      <c r="BV75" s="83"/>
      <c r="BW75" s="83"/>
      <c r="BX75" s="83"/>
      <c r="BY75" s="83"/>
      <c r="BZ75" s="83"/>
      <c r="CA75" s="83"/>
      <c r="CB75" s="83"/>
      <c r="CC75" s="83"/>
      <c r="CD75" s="83"/>
      <c r="CE75" s="83"/>
      <c r="CF75" s="83"/>
      <c r="CG75" s="83"/>
      <c r="CH75" s="83"/>
      <c r="CI75" s="83"/>
      <c r="CJ75" s="83"/>
      <c r="CK75" s="83"/>
      <c r="CL75" s="83"/>
      <c r="CM75" s="83"/>
      <c r="CN75" s="83"/>
      <c r="CO75" s="83"/>
      <c r="CP75" s="83"/>
      <c r="CQ75" s="83"/>
      <c r="CR75" s="83"/>
      <c r="CS75" s="83"/>
      <c r="CT75" s="83"/>
      <c r="CU75" s="83"/>
      <c r="CV75" s="83"/>
      <c r="CW75" s="83"/>
      <c r="CX75" s="83"/>
      <c r="CY75" s="83"/>
      <c r="CZ75" s="83"/>
      <c r="DA75" s="83"/>
      <c r="DB75" s="83"/>
      <c r="DC75" s="83"/>
      <c r="DD75" s="83"/>
      <c r="DE75" s="83"/>
      <c r="DF75" s="83"/>
      <c r="DG75" s="83"/>
      <c r="DH75" s="83"/>
      <c r="DI75" s="83"/>
      <c r="DJ75" s="83"/>
      <c r="DK75" s="83"/>
      <c r="DL75" s="83"/>
      <c r="DM75" s="83"/>
      <c r="DN75" s="83"/>
      <c r="DO75" s="83"/>
      <c r="DP75" s="83"/>
      <c r="DQ75" s="83"/>
      <c r="DR75" s="83"/>
      <c r="DS75" s="83"/>
      <c r="DT75" s="83"/>
      <c r="DU75" s="83"/>
      <c r="DV75" s="83"/>
      <c r="DW75" s="83"/>
      <c r="DX75" s="83"/>
      <c r="DY75" s="83"/>
      <c r="DZ75" s="83"/>
      <c r="EA75" s="83"/>
      <c r="EB75" s="83"/>
      <c r="EC75" s="83"/>
      <c r="ED75" s="83"/>
      <c r="EE75" s="83"/>
      <c r="EF75" s="83"/>
      <c r="EG75" s="83"/>
      <c r="EH75" s="83"/>
      <c r="EI75" s="83"/>
      <c r="EJ75" s="83"/>
      <c r="EK75" s="83"/>
      <c r="EL75" s="83"/>
      <c r="EM75" s="83"/>
      <c r="EN75" s="83"/>
      <c r="EO75" s="83"/>
      <c r="EP75" s="83"/>
      <c r="EQ75" s="83"/>
      <c r="ER75" s="83"/>
      <c r="ES75" s="83"/>
      <c r="ET75" s="83"/>
      <c r="EU75" s="83"/>
      <c r="EV75" s="83"/>
      <c r="EW75" s="83"/>
      <c r="EX75" s="83"/>
      <c r="EY75" s="83"/>
      <c r="EZ75" s="83"/>
      <c r="FA75" s="83"/>
      <c r="FB75" s="83"/>
      <c r="FC75" s="83"/>
      <c r="FD75" s="83"/>
      <c r="FE75" s="83"/>
      <c r="FF75" s="83"/>
      <c r="FG75" s="83"/>
      <c r="FH75" s="83"/>
      <c r="FI75" s="83"/>
      <c r="FJ75" s="83"/>
      <c r="FK75" s="83"/>
      <c r="FL75" s="83"/>
      <c r="FM75" s="83"/>
      <c r="FN75" s="83"/>
      <c r="FO75" s="83"/>
      <c r="FP75" s="83"/>
      <c r="FQ75" s="83"/>
      <c r="FR75" s="83"/>
      <c r="FS75" s="83"/>
      <c r="FT75" s="83"/>
      <c r="FU75" s="83"/>
      <c r="FV75" s="83"/>
      <c r="FW75" s="83"/>
      <c r="FX75" s="83"/>
      <c r="FY75" s="83"/>
      <c r="FZ75" s="83"/>
      <c r="GA75" s="83"/>
      <c r="GB75" s="83"/>
      <c r="GC75" s="83"/>
      <c r="GD75" s="83"/>
      <c r="GE75" s="83"/>
      <c r="GF75" s="83"/>
      <c r="GG75" s="83"/>
      <c r="GH75" s="83"/>
      <c r="GI75" s="83"/>
      <c r="GJ75" s="83"/>
      <c r="GK75" s="83"/>
      <c r="GL75" s="83"/>
      <c r="GM75" s="83"/>
      <c r="GN75" s="83"/>
      <c r="GO75" s="83"/>
      <c r="GP75" s="83"/>
      <c r="GQ75" s="83"/>
      <c r="GR75" s="83"/>
      <c r="GS75" s="83"/>
      <c r="GT75" s="83"/>
      <c r="GU75" s="83"/>
      <c r="GV75" s="83"/>
      <c r="GW75" s="83"/>
      <c r="GX75" s="83"/>
      <c r="GY75" s="83"/>
      <c r="GZ75" s="83"/>
      <c r="HA75" s="83"/>
      <c r="HB75" s="83"/>
      <c r="HC75" s="83"/>
      <c r="HD75" s="83"/>
      <c r="HE75" s="83"/>
      <c r="HF75" s="83"/>
      <c r="HG75" s="83"/>
      <c r="HH75" s="83"/>
      <c r="HI75" s="83"/>
      <c r="HJ75" s="83"/>
      <c r="HK75" s="83"/>
      <c r="HL75" s="83"/>
      <c r="HM75" s="83"/>
      <c r="HN75" s="83"/>
      <c r="HO75" s="83"/>
      <c r="HP75" s="83"/>
      <c r="HQ75" s="83"/>
      <c r="HR75" s="83"/>
      <c r="HS75" s="83"/>
      <c r="HT75" s="83"/>
      <c r="HU75" s="83"/>
      <c r="HV75" s="83"/>
      <c r="HW75" s="83"/>
      <c r="HX75" s="83"/>
      <c r="HY75" s="83"/>
      <c r="HZ75" s="83"/>
      <c r="IA75" s="83"/>
      <c r="IB75" s="83"/>
      <c r="IC75" s="83"/>
      <c r="ID75" s="83"/>
      <c r="IE75" s="83"/>
      <c r="IF75" s="83"/>
      <c r="IG75" s="83"/>
      <c r="IH75" s="83"/>
      <c r="II75" s="83"/>
      <c r="IJ75" s="83"/>
      <c r="IK75" s="83"/>
      <c r="IL75" s="83"/>
    </row>
    <row r="76" spans="1:246" s="184" customFormat="1" ht="18" customHeight="1">
      <c r="A76" s="281"/>
      <c r="B76" s="169" t="s">
        <v>443</v>
      </c>
      <c r="C76" s="32" t="s">
        <v>432</v>
      </c>
      <c r="D76" s="15">
        <v>27.25</v>
      </c>
      <c r="E76" s="16" t="s">
        <v>439</v>
      </c>
      <c r="F76" s="16"/>
      <c r="G76" s="16"/>
      <c r="H76" s="16"/>
      <c r="I76" s="18">
        <f>N65</f>
        <v>0</v>
      </c>
      <c r="J76" s="74">
        <f>I76*D76</f>
        <v>0</v>
      </c>
      <c r="K76" s="189"/>
      <c r="L76" s="186"/>
      <c r="M76" s="186"/>
      <c r="N76" s="186"/>
      <c r="O76" s="189"/>
      <c r="P76" s="189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  <c r="BJ76" s="83"/>
      <c r="BK76" s="83"/>
      <c r="BL76" s="83"/>
      <c r="BM76" s="83"/>
      <c r="BN76" s="83"/>
      <c r="BO76" s="83"/>
      <c r="BP76" s="83"/>
      <c r="BQ76" s="83"/>
      <c r="BR76" s="83"/>
      <c r="BS76" s="83"/>
      <c r="BT76" s="83"/>
      <c r="BU76" s="83"/>
      <c r="BV76" s="83"/>
      <c r="BW76" s="83"/>
      <c r="BX76" s="83"/>
      <c r="BY76" s="83"/>
      <c r="BZ76" s="83"/>
      <c r="CA76" s="83"/>
      <c r="CB76" s="83"/>
      <c r="CC76" s="83"/>
      <c r="CD76" s="83"/>
      <c r="CE76" s="83"/>
      <c r="CF76" s="83"/>
      <c r="CG76" s="83"/>
      <c r="CH76" s="83"/>
      <c r="CI76" s="83"/>
      <c r="CJ76" s="83"/>
      <c r="CK76" s="83"/>
      <c r="CL76" s="83"/>
      <c r="CM76" s="83"/>
      <c r="CN76" s="83"/>
      <c r="CO76" s="83"/>
      <c r="CP76" s="83"/>
      <c r="CQ76" s="83"/>
      <c r="CR76" s="83"/>
      <c r="CS76" s="83"/>
      <c r="CT76" s="83"/>
      <c r="CU76" s="83"/>
      <c r="CV76" s="83"/>
      <c r="CW76" s="83"/>
      <c r="CX76" s="83"/>
      <c r="CY76" s="83"/>
      <c r="CZ76" s="83"/>
      <c r="DA76" s="83"/>
      <c r="DB76" s="83"/>
      <c r="DC76" s="83"/>
      <c r="DD76" s="83"/>
      <c r="DE76" s="83"/>
      <c r="DF76" s="83"/>
      <c r="DG76" s="83"/>
      <c r="DH76" s="83"/>
      <c r="DI76" s="83"/>
      <c r="DJ76" s="83"/>
      <c r="DK76" s="83"/>
      <c r="DL76" s="83"/>
      <c r="DM76" s="83"/>
      <c r="DN76" s="83"/>
      <c r="DO76" s="83"/>
      <c r="DP76" s="83"/>
      <c r="DQ76" s="83"/>
      <c r="DR76" s="83"/>
      <c r="DS76" s="83"/>
      <c r="DT76" s="83"/>
      <c r="DU76" s="83"/>
      <c r="DV76" s="83"/>
      <c r="DW76" s="83"/>
      <c r="DX76" s="83"/>
      <c r="DY76" s="83"/>
      <c r="DZ76" s="83"/>
      <c r="EA76" s="83"/>
      <c r="EB76" s="83"/>
      <c r="EC76" s="83"/>
      <c r="ED76" s="83"/>
      <c r="EE76" s="83"/>
      <c r="EF76" s="83"/>
      <c r="EG76" s="83"/>
      <c r="EH76" s="83"/>
      <c r="EI76" s="83"/>
      <c r="EJ76" s="83"/>
      <c r="EK76" s="83"/>
      <c r="EL76" s="83"/>
      <c r="EM76" s="83"/>
      <c r="EN76" s="83"/>
      <c r="EO76" s="83"/>
      <c r="EP76" s="83"/>
      <c r="EQ76" s="83"/>
      <c r="ER76" s="83"/>
      <c r="ES76" s="83"/>
      <c r="ET76" s="83"/>
      <c r="EU76" s="83"/>
      <c r="EV76" s="83"/>
      <c r="EW76" s="83"/>
      <c r="EX76" s="83"/>
      <c r="EY76" s="83"/>
      <c r="EZ76" s="83"/>
      <c r="FA76" s="83"/>
      <c r="FB76" s="83"/>
      <c r="FC76" s="83"/>
      <c r="FD76" s="83"/>
      <c r="FE76" s="83"/>
      <c r="FF76" s="83"/>
      <c r="FG76" s="83"/>
      <c r="FH76" s="83"/>
      <c r="FI76" s="83"/>
      <c r="FJ76" s="83"/>
      <c r="FK76" s="83"/>
      <c r="FL76" s="83"/>
      <c r="FM76" s="83"/>
      <c r="FN76" s="83"/>
      <c r="FO76" s="83"/>
      <c r="FP76" s="83"/>
      <c r="FQ76" s="83"/>
      <c r="FR76" s="83"/>
      <c r="FS76" s="83"/>
      <c r="FT76" s="83"/>
      <c r="FU76" s="83"/>
      <c r="FV76" s="83"/>
      <c r="FW76" s="83"/>
      <c r="FX76" s="83"/>
      <c r="FY76" s="83"/>
      <c r="FZ76" s="83"/>
      <c r="GA76" s="83"/>
      <c r="GB76" s="83"/>
      <c r="GC76" s="83"/>
      <c r="GD76" s="83"/>
      <c r="GE76" s="83"/>
      <c r="GF76" s="83"/>
      <c r="GG76" s="83"/>
      <c r="GH76" s="83"/>
      <c r="GI76" s="83"/>
      <c r="GJ76" s="83"/>
      <c r="GK76" s="83"/>
      <c r="GL76" s="83"/>
      <c r="GM76" s="83"/>
      <c r="GN76" s="83"/>
      <c r="GO76" s="83"/>
      <c r="GP76" s="83"/>
      <c r="GQ76" s="83"/>
      <c r="GR76" s="83"/>
      <c r="GS76" s="83"/>
      <c r="GT76" s="83"/>
      <c r="GU76" s="83"/>
      <c r="GV76" s="83"/>
      <c r="GW76" s="83"/>
      <c r="GX76" s="83"/>
      <c r="GY76" s="83"/>
      <c r="GZ76" s="83"/>
      <c r="HA76" s="83"/>
      <c r="HB76" s="83"/>
      <c r="HC76" s="83"/>
      <c r="HD76" s="83"/>
      <c r="HE76" s="83"/>
      <c r="HF76" s="83"/>
      <c r="HG76" s="83"/>
      <c r="HH76" s="83"/>
      <c r="HI76" s="83"/>
      <c r="HJ76" s="83"/>
      <c r="HK76" s="83"/>
      <c r="HL76" s="83"/>
      <c r="HM76" s="83"/>
      <c r="HN76" s="83"/>
      <c r="HO76" s="83"/>
      <c r="HP76" s="83"/>
      <c r="HQ76" s="83"/>
      <c r="HR76" s="83"/>
      <c r="HS76" s="83"/>
      <c r="HT76" s="83"/>
      <c r="HU76" s="83"/>
      <c r="HV76" s="83"/>
      <c r="HW76" s="83"/>
      <c r="HX76" s="83"/>
      <c r="HY76" s="83"/>
      <c r="HZ76" s="83"/>
      <c r="IA76" s="83"/>
      <c r="IB76" s="83"/>
      <c r="IC76" s="83"/>
      <c r="ID76" s="83"/>
      <c r="IE76" s="83"/>
      <c r="IF76" s="83"/>
      <c r="IG76" s="83"/>
      <c r="IH76" s="83"/>
      <c r="II76" s="83"/>
      <c r="IJ76" s="83"/>
      <c r="IK76" s="83"/>
      <c r="IL76" s="83"/>
    </row>
    <row r="77" spans="1:246" s="183" customFormat="1" ht="21" customHeight="1">
      <c r="A77" s="142"/>
      <c r="B77" s="121" t="s">
        <v>430</v>
      </c>
      <c r="C77" s="117"/>
      <c r="D77" s="27"/>
      <c r="E77" s="12"/>
      <c r="F77" s="12"/>
      <c r="G77" s="12"/>
      <c r="H77" s="12"/>
      <c r="I77" s="14"/>
      <c r="J77" s="73"/>
      <c r="K77" s="187"/>
      <c r="L77" s="188"/>
      <c r="M77" s="188"/>
      <c r="N77" s="186"/>
      <c r="O77" s="187"/>
      <c r="P77" s="187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  <c r="EW77" s="81"/>
      <c r="EX77" s="81"/>
      <c r="EY77" s="81"/>
      <c r="EZ77" s="81"/>
      <c r="FA77" s="81"/>
      <c r="FB77" s="81"/>
      <c r="FC77" s="81"/>
      <c r="FD77" s="81"/>
      <c r="FE77" s="81"/>
      <c r="FF77" s="81"/>
      <c r="FG77" s="81"/>
      <c r="FH77" s="81"/>
      <c r="FI77" s="81"/>
      <c r="FJ77" s="81"/>
      <c r="FK77" s="81"/>
      <c r="FL77" s="81"/>
      <c r="FM77" s="81"/>
      <c r="FN77" s="81"/>
      <c r="FO77" s="81"/>
      <c r="FP77" s="81"/>
      <c r="FQ77" s="81"/>
      <c r="FR77" s="81"/>
      <c r="FS77" s="81"/>
      <c r="FT77" s="81"/>
      <c r="FU77" s="81"/>
      <c r="FV77" s="81"/>
      <c r="FW77" s="81"/>
      <c r="FX77" s="81"/>
      <c r="FY77" s="81"/>
      <c r="FZ77" s="81"/>
      <c r="GA77" s="81"/>
      <c r="GB77" s="81"/>
      <c r="GC77" s="81"/>
      <c r="GD77" s="81"/>
      <c r="GE77" s="81"/>
      <c r="GF77" s="81"/>
      <c r="GG77" s="81"/>
      <c r="GH77" s="81"/>
      <c r="GI77" s="81"/>
      <c r="GJ77" s="81"/>
      <c r="GK77" s="81"/>
      <c r="GL77" s="81"/>
      <c r="GM77" s="81"/>
      <c r="GN77" s="81"/>
      <c r="GO77" s="81"/>
      <c r="GP77" s="81"/>
      <c r="GQ77" s="81"/>
      <c r="GR77" s="81"/>
      <c r="GS77" s="81"/>
      <c r="GT77" s="81"/>
      <c r="GU77" s="81"/>
      <c r="GV77" s="81"/>
      <c r="GW77" s="81"/>
      <c r="GX77" s="81"/>
      <c r="GY77" s="81"/>
      <c r="GZ77" s="81"/>
      <c r="HA77" s="81"/>
      <c r="HB77" s="81"/>
      <c r="HC77" s="81"/>
      <c r="HD77" s="81"/>
      <c r="HE77" s="81"/>
      <c r="HF77" s="81"/>
      <c r="HG77" s="81"/>
      <c r="HH77" s="81"/>
      <c r="HI77" s="81"/>
      <c r="HJ77" s="81"/>
      <c r="HK77" s="81"/>
      <c r="HL77" s="81"/>
      <c r="HM77" s="81"/>
      <c r="HN77" s="81"/>
      <c r="HO77" s="81"/>
      <c r="HP77" s="81"/>
      <c r="HQ77" s="81"/>
      <c r="HR77" s="81"/>
      <c r="HS77" s="81"/>
      <c r="HT77" s="81"/>
      <c r="HU77" s="81"/>
      <c r="HV77" s="81"/>
      <c r="HW77" s="81"/>
      <c r="HX77" s="81"/>
      <c r="HY77" s="81"/>
      <c r="HZ77" s="81"/>
      <c r="IA77" s="81"/>
      <c r="IB77" s="81"/>
      <c r="IC77" s="81"/>
      <c r="ID77" s="81"/>
      <c r="IE77" s="81"/>
      <c r="IF77" s="81"/>
      <c r="IG77" s="81"/>
      <c r="IH77" s="81"/>
      <c r="II77" s="81"/>
      <c r="IJ77" s="81"/>
      <c r="IK77" s="81"/>
      <c r="IL77" s="81"/>
    </row>
    <row r="78" spans="1:246" s="184" customFormat="1" ht="18" customHeight="1">
      <c r="A78" s="269" t="s">
        <v>753</v>
      </c>
      <c r="B78" s="169" t="s">
        <v>435</v>
      </c>
      <c r="C78" s="32" t="s">
        <v>434</v>
      </c>
      <c r="D78" s="15">
        <v>97.49</v>
      </c>
      <c r="E78" s="16" t="s">
        <v>439</v>
      </c>
      <c r="F78" s="16"/>
      <c r="G78" s="16"/>
      <c r="H78" s="16"/>
      <c r="I78" s="18">
        <f>SUM(N16:N39)</f>
        <v>0</v>
      </c>
      <c r="J78" s="74">
        <f>I78*D78</f>
        <v>0</v>
      </c>
      <c r="K78" s="189"/>
      <c r="L78" s="186"/>
      <c r="M78" s="186"/>
      <c r="N78" s="186"/>
      <c r="O78" s="189"/>
      <c r="P78" s="189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  <c r="BM78" s="83"/>
      <c r="BN78" s="83"/>
      <c r="BO78" s="83"/>
      <c r="BP78" s="83"/>
      <c r="BQ78" s="83"/>
      <c r="BR78" s="83"/>
      <c r="BS78" s="83"/>
      <c r="BT78" s="83"/>
      <c r="BU78" s="83"/>
      <c r="BV78" s="83"/>
      <c r="BW78" s="83"/>
      <c r="BX78" s="83"/>
      <c r="BY78" s="83"/>
      <c r="BZ78" s="83"/>
      <c r="CA78" s="83"/>
      <c r="CB78" s="83"/>
      <c r="CC78" s="83"/>
      <c r="CD78" s="83"/>
      <c r="CE78" s="83"/>
      <c r="CF78" s="83"/>
      <c r="CG78" s="83"/>
      <c r="CH78" s="83"/>
      <c r="CI78" s="83"/>
      <c r="CJ78" s="83"/>
      <c r="CK78" s="83"/>
      <c r="CL78" s="83"/>
      <c r="CM78" s="83"/>
      <c r="CN78" s="83"/>
      <c r="CO78" s="83"/>
      <c r="CP78" s="83"/>
      <c r="CQ78" s="83"/>
      <c r="CR78" s="83"/>
      <c r="CS78" s="83"/>
      <c r="CT78" s="83"/>
      <c r="CU78" s="83"/>
      <c r="CV78" s="83"/>
      <c r="CW78" s="83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83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83"/>
      <c r="EQ78" s="83"/>
      <c r="ER78" s="83"/>
      <c r="ES78" s="83"/>
      <c r="ET78" s="83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3"/>
      <c r="FJ78" s="83"/>
      <c r="FK78" s="83"/>
      <c r="FL78" s="83"/>
      <c r="FM78" s="83"/>
      <c r="FN78" s="83"/>
      <c r="FO78" s="83"/>
      <c r="FP78" s="83"/>
      <c r="FQ78" s="83"/>
      <c r="FR78" s="83"/>
      <c r="FS78" s="83"/>
      <c r="FT78" s="83"/>
      <c r="FU78" s="83"/>
      <c r="FV78" s="83"/>
      <c r="FW78" s="83"/>
      <c r="FX78" s="83"/>
      <c r="FY78" s="83"/>
      <c r="FZ78" s="83"/>
      <c r="GA78" s="83"/>
      <c r="GB78" s="83"/>
      <c r="GC78" s="83"/>
      <c r="GD78" s="83"/>
      <c r="GE78" s="83"/>
      <c r="GF78" s="83"/>
      <c r="GG78" s="83"/>
      <c r="GH78" s="83"/>
      <c r="GI78" s="83"/>
      <c r="GJ78" s="83"/>
      <c r="GK78" s="83"/>
      <c r="GL78" s="83"/>
      <c r="GM78" s="83"/>
      <c r="GN78" s="83"/>
      <c r="GO78" s="83"/>
      <c r="GP78" s="83"/>
      <c r="GQ78" s="83"/>
      <c r="GR78" s="83"/>
      <c r="GS78" s="83"/>
      <c r="GT78" s="83"/>
      <c r="GU78" s="83"/>
      <c r="GV78" s="83"/>
      <c r="GW78" s="83"/>
      <c r="GX78" s="83"/>
      <c r="GY78" s="83"/>
      <c r="GZ78" s="83"/>
      <c r="HA78" s="83"/>
      <c r="HB78" s="83"/>
      <c r="HC78" s="83"/>
      <c r="HD78" s="83"/>
      <c r="HE78" s="83"/>
      <c r="HF78" s="83"/>
      <c r="HG78" s="83"/>
      <c r="HH78" s="83"/>
      <c r="HI78" s="83"/>
      <c r="HJ78" s="83"/>
      <c r="HK78" s="83"/>
      <c r="HL78" s="83"/>
      <c r="HM78" s="83"/>
      <c r="HN78" s="83"/>
      <c r="HO78" s="83"/>
      <c r="HP78" s="83"/>
      <c r="HQ78" s="83"/>
      <c r="HR78" s="83"/>
      <c r="HS78" s="83"/>
      <c r="HT78" s="83"/>
      <c r="HU78" s="83"/>
      <c r="HV78" s="83"/>
      <c r="HW78" s="83"/>
      <c r="HX78" s="83"/>
      <c r="HY78" s="83"/>
      <c r="HZ78" s="83"/>
      <c r="IA78" s="83"/>
      <c r="IB78" s="83"/>
      <c r="IC78" s="83"/>
      <c r="ID78" s="83"/>
      <c r="IE78" s="83"/>
      <c r="IF78" s="83"/>
      <c r="IG78" s="83"/>
      <c r="IH78" s="83"/>
      <c r="II78" s="83"/>
      <c r="IJ78" s="83"/>
      <c r="IK78" s="83"/>
      <c r="IL78" s="83"/>
    </row>
    <row r="79" spans="1:246" s="83" customFormat="1" ht="18" customHeight="1">
      <c r="A79" s="269"/>
      <c r="B79" s="172" t="s">
        <v>112</v>
      </c>
      <c r="C79" s="39" t="s">
        <v>113</v>
      </c>
      <c r="D79" s="15">
        <v>101.76</v>
      </c>
      <c r="E79" s="37" t="s">
        <v>439</v>
      </c>
      <c r="F79" s="37"/>
      <c r="G79" s="37"/>
      <c r="H79" s="37"/>
      <c r="I79" s="22">
        <f>SUM(N41:N64)</f>
        <v>0</v>
      </c>
      <c r="J79" s="75">
        <f>I79*D79</f>
        <v>0</v>
      </c>
      <c r="K79" s="189"/>
      <c r="L79" s="186"/>
      <c r="M79" s="186"/>
      <c r="N79" s="186"/>
      <c r="O79" s="189"/>
      <c r="P79" s="189"/>
    </row>
    <row r="80" spans="1:246" ht="30.75" customHeight="1">
      <c r="B80" s="256"/>
      <c r="C80" s="282" t="s">
        <v>219</v>
      </c>
      <c r="D80" s="270"/>
      <c r="E80" s="270"/>
      <c r="F80" s="270"/>
      <c r="G80" s="270"/>
      <c r="H80" s="270"/>
      <c r="I80" s="271"/>
      <c r="J80" s="76">
        <f>SUM(J78:J79,J75:J76,J73,J71,J69,J66:J67,J50:J64,J34:J48,J31:J32,J27:J29,J24:J25,J20:J22,J14:J18,J11:J12)</f>
        <v>0</v>
      </c>
      <c r="K80" s="192"/>
      <c r="L80" s="82"/>
      <c r="M80" s="82"/>
    </row>
    <row r="81" spans="11:13">
      <c r="K81" s="192"/>
      <c r="L81" s="82"/>
      <c r="M81" s="82"/>
    </row>
    <row r="82" spans="11:13">
      <c r="K82" s="192"/>
      <c r="L82" s="82"/>
      <c r="M82" s="82"/>
    </row>
    <row r="83" spans="11:13">
      <c r="K83" s="192"/>
      <c r="L83" s="82"/>
      <c r="M83" s="82"/>
    </row>
    <row r="84" spans="11:13">
      <c r="L84" s="82"/>
      <c r="M84" s="82"/>
    </row>
    <row r="85" spans="11:13">
      <c r="L85" s="82"/>
      <c r="M85" s="82"/>
    </row>
    <row r="86" spans="11:13">
      <c r="L86" s="82"/>
      <c r="M86" s="82"/>
    </row>
    <row r="87" spans="11:13">
      <c r="L87" s="82"/>
      <c r="M87" s="82"/>
    </row>
    <row r="88" spans="11:13">
      <c r="L88" s="82"/>
      <c r="M88" s="82"/>
    </row>
  </sheetData>
  <mergeCells count="7">
    <mergeCell ref="C80:I80"/>
    <mergeCell ref="A11:A29"/>
    <mergeCell ref="A31:A32"/>
    <mergeCell ref="A34:A64"/>
    <mergeCell ref="A66:A69"/>
    <mergeCell ref="A78:A79"/>
    <mergeCell ref="A71:A76"/>
  </mergeCells>
  <phoneticPr fontId="3" type="noConversion"/>
  <printOptions horizontalCentered="1" verticalCentered="1"/>
  <pageMargins left="0.75" right="0.75" top="1" bottom="1" header="0.5" footer="0.5"/>
  <pageSetup scale="34" orientation="landscape"/>
  <headerFooter alignWithMargins="0"/>
  <colBreaks count="1" manualBreakCount="1">
    <brk id="10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L261"/>
  <sheetViews>
    <sheetView showGridLines="0" zoomScale="90" zoomScaleNormal="90" zoomScaleSheetLayoutView="50" zoomScalePageLayoutView="90" workbookViewId="0">
      <selection activeCell="D9" sqref="D9"/>
    </sheetView>
  </sheetViews>
  <sheetFormatPr baseColWidth="10" defaultColWidth="8.6640625" defaultRowHeight="12" x14ac:dyDescent="0"/>
  <cols>
    <col min="1" max="1" width="8.6640625" style="85"/>
    <col min="2" max="2" width="32" style="182" customWidth="1"/>
    <col min="3" max="3" width="165.5" style="1" customWidth="1"/>
    <col min="4" max="4" width="15.5" style="7" customWidth="1"/>
    <col min="5" max="5" width="7.6640625" style="1" customWidth="1"/>
    <col min="6" max="6" width="8.5" style="1" hidden="1" customWidth="1"/>
    <col min="7" max="7" width="12.83203125" style="1" hidden="1" customWidth="1"/>
    <col min="8" max="8" width="6.83203125" style="1" hidden="1" customWidth="1"/>
    <col min="9" max="9" width="18.1640625" style="8" customWidth="1"/>
    <col min="10" max="10" width="19.5" style="77" customWidth="1"/>
    <col min="11" max="11" width="17" style="190" customWidth="1"/>
    <col min="12" max="12" width="15.5" style="191" customWidth="1"/>
    <col min="13" max="13" width="13.5" style="191" customWidth="1"/>
    <col min="14" max="14" width="8.6640625" style="191"/>
    <col min="15" max="16" width="10.5" style="190" bestFit="1" customWidth="1"/>
    <col min="17" max="17" width="8.6640625" style="190"/>
    <col min="18" max="18" width="10.5" style="82" bestFit="1" customWidth="1"/>
    <col min="19" max="58" width="8.6640625" style="82"/>
    <col min="59" max="59" width="8.6640625" style="79"/>
    <col min="60" max="246" width="8.6640625" style="2"/>
    <col min="247" max="16384" width="8.6640625" style="1"/>
  </cols>
  <sheetData>
    <row r="1" spans="1:246" s="68" customFormat="1" ht="98" customHeight="1">
      <c r="B1" s="68" t="s">
        <v>444</v>
      </c>
    </row>
    <row r="2" spans="1:246" s="68" customFormat="1" ht="98" customHeight="1"/>
    <row r="3" spans="1:246" s="68" customFormat="1" ht="98" customHeight="1"/>
    <row r="4" spans="1:246" s="68" customFormat="1" ht="98" customHeight="1"/>
    <row r="5" spans="1:246" s="68" customFormat="1" ht="98" customHeight="1"/>
    <row r="6" spans="1:246" s="68" customFormat="1" ht="98" customHeight="1"/>
    <row r="7" spans="1:246" s="68" customFormat="1" ht="98" customHeight="1"/>
    <row r="8" spans="1:246" s="68" customFormat="1" ht="55" customHeight="1">
      <c r="B8" s="69"/>
      <c r="C8" s="69"/>
      <c r="D8" s="69"/>
      <c r="E8" s="69"/>
      <c r="F8" s="69"/>
      <c r="G8" s="69"/>
      <c r="H8" s="69"/>
      <c r="I8" s="69"/>
      <c r="J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  <c r="DP8" s="69"/>
      <c r="DQ8" s="69"/>
      <c r="DR8" s="69"/>
      <c r="DS8" s="69"/>
      <c r="DT8" s="69"/>
      <c r="DU8" s="69"/>
      <c r="DV8" s="69"/>
      <c r="DW8" s="69"/>
      <c r="DX8" s="69"/>
      <c r="DY8" s="69"/>
      <c r="DZ8" s="69"/>
      <c r="EA8" s="69"/>
      <c r="EB8" s="69"/>
      <c r="EC8" s="69"/>
      <c r="ED8" s="69"/>
      <c r="EE8" s="69"/>
      <c r="EF8" s="69"/>
      <c r="EG8" s="69"/>
      <c r="EH8" s="69"/>
      <c r="EI8" s="69"/>
      <c r="EJ8" s="69"/>
      <c r="EK8" s="69"/>
      <c r="EL8" s="69"/>
      <c r="EM8" s="69"/>
      <c r="EN8" s="69"/>
      <c r="EO8" s="69"/>
      <c r="EP8" s="69"/>
      <c r="EQ8" s="69"/>
      <c r="ER8" s="69"/>
      <c r="ES8" s="69"/>
      <c r="ET8" s="69"/>
      <c r="EU8" s="69"/>
      <c r="EV8" s="69"/>
      <c r="EW8" s="69"/>
      <c r="EX8" s="69"/>
      <c r="EY8" s="69"/>
      <c r="EZ8" s="69"/>
      <c r="FA8" s="69"/>
      <c r="FB8" s="69"/>
      <c r="FC8" s="69"/>
      <c r="FD8" s="69"/>
      <c r="FE8" s="69"/>
      <c r="FF8" s="69"/>
      <c r="FG8" s="69"/>
      <c r="FH8" s="69"/>
      <c r="FI8" s="69"/>
      <c r="FJ8" s="69"/>
      <c r="FK8" s="69"/>
      <c r="FL8" s="69"/>
      <c r="FM8" s="69"/>
      <c r="FN8" s="69"/>
      <c r="FO8" s="69"/>
      <c r="FP8" s="69"/>
      <c r="FQ8" s="69"/>
      <c r="FR8" s="69"/>
      <c r="FS8" s="69"/>
      <c r="FT8" s="69"/>
      <c r="FU8" s="69"/>
      <c r="FV8" s="69"/>
      <c r="FW8" s="69"/>
      <c r="FX8" s="69"/>
      <c r="FY8" s="69"/>
      <c r="FZ8" s="69"/>
      <c r="GA8" s="69"/>
      <c r="GB8" s="69"/>
      <c r="GC8" s="69"/>
      <c r="GD8" s="69"/>
      <c r="GE8" s="69"/>
      <c r="GF8" s="69"/>
      <c r="GG8" s="69"/>
      <c r="GH8" s="69"/>
      <c r="GI8" s="69"/>
      <c r="GJ8" s="69"/>
      <c r="GK8" s="69"/>
      <c r="GL8" s="69"/>
      <c r="GM8" s="69"/>
      <c r="GN8" s="69"/>
      <c r="GO8" s="69"/>
      <c r="GP8" s="69"/>
      <c r="GQ8" s="69"/>
      <c r="GR8" s="69"/>
      <c r="GS8" s="69"/>
      <c r="GT8" s="69"/>
      <c r="GU8" s="69"/>
      <c r="GV8" s="69"/>
      <c r="GW8" s="69"/>
      <c r="GX8" s="69"/>
      <c r="GY8" s="69"/>
      <c r="GZ8" s="69"/>
      <c r="HA8" s="69"/>
      <c r="HB8" s="69"/>
      <c r="HC8" s="69"/>
      <c r="HD8" s="69"/>
      <c r="HE8" s="69"/>
      <c r="HF8" s="69"/>
      <c r="HG8" s="69"/>
      <c r="HH8" s="69"/>
      <c r="HI8" s="69"/>
      <c r="HJ8" s="69"/>
      <c r="HK8" s="69"/>
      <c r="HL8" s="69"/>
      <c r="HM8" s="69"/>
      <c r="HN8" s="69"/>
      <c r="HO8" s="69"/>
      <c r="HP8" s="69"/>
      <c r="HQ8" s="69"/>
      <c r="HR8" s="69"/>
      <c r="HS8" s="69"/>
      <c r="HT8" s="69"/>
      <c r="HU8" s="69"/>
      <c r="HV8" s="69"/>
      <c r="HW8" s="69"/>
      <c r="HX8" s="69"/>
      <c r="HY8" s="69"/>
      <c r="HZ8" s="69"/>
      <c r="IA8" s="69"/>
      <c r="IB8" s="69"/>
      <c r="IC8" s="69"/>
      <c r="ID8" s="69"/>
      <c r="IE8" s="69"/>
      <c r="IF8" s="69"/>
      <c r="IG8" s="69"/>
      <c r="IH8" s="69"/>
      <c r="II8" s="69"/>
      <c r="IJ8" s="69"/>
      <c r="IK8" s="69"/>
      <c r="IL8" s="69"/>
    </row>
    <row r="9" spans="1:246" s="4" customFormat="1" ht="15">
      <c r="A9" s="194" t="s">
        <v>748</v>
      </c>
      <c r="B9" s="120" t="s">
        <v>437</v>
      </c>
      <c r="C9" s="116" t="s">
        <v>438</v>
      </c>
      <c r="D9" s="222" t="s">
        <v>154</v>
      </c>
      <c r="E9" s="10" t="s">
        <v>444</v>
      </c>
      <c r="F9" s="10" t="s">
        <v>23</v>
      </c>
      <c r="G9" s="10" t="s">
        <v>24</v>
      </c>
      <c r="H9" s="10" t="s">
        <v>22</v>
      </c>
      <c r="I9" s="11" t="s">
        <v>155</v>
      </c>
      <c r="J9" s="72" t="s">
        <v>156</v>
      </c>
      <c r="K9" s="185" t="s">
        <v>444</v>
      </c>
      <c r="L9" s="186" t="s">
        <v>150</v>
      </c>
      <c r="M9" s="186" t="s">
        <v>151</v>
      </c>
      <c r="N9" s="186" t="s">
        <v>152</v>
      </c>
      <c r="O9" s="187"/>
      <c r="P9" s="187"/>
      <c r="Q9" s="187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78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</row>
    <row r="10" spans="1:246" s="4" customFormat="1" ht="21" customHeight="1">
      <c r="A10" s="236"/>
      <c r="B10" s="121" t="s">
        <v>210</v>
      </c>
      <c r="C10" s="117"/>
      <c r="D10" s="13"/>
      <c r="E10" s="12"/>
      <c r="F10" s="12"/>
      <c r="G10" s="12"/>
      <c r="H10" s="12"/>
      <c r="I10" s="14"/>
      <c r="J10" s="73"/>
      <c r="K10" s="187"/>
      <c r="L10" s="188"/>
      <c r="M10" s="188"/>
      <c r="N10" s="186"/>
      <c r="O10" s="189"/>
      <c r="P10" s="189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78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</row>
    <row r="11" spans="1:246" ht="18" customHeight="1">
      <c r="A11" s="272" t="s">
        <v>747</v>
      </c>
      <c r="B11" s="169" t="s">
        <v>187</v>
      </c>
      <c r="C11" s="32" t="s">
        <v>193</v>
      </c>
      <c r="D11" s="15">
        <v>677.04</v>
      </c>
      <c r="E11" s="16" t="s">
        <v>439</v>
      </c>
      <c r="F11" s="17"/>
      <c r="G11" s="17"/>
      <c r="H11" s="17"/>
      <c r="I11" s="18">
        <v>0</v>
      </c>
      <c r="J11" s="74">
        <f t="shared" ref="J11:J18" si="0">I11*D11</f>
        <v>0</v>
      </c>
      <c r="L11" s="186"/>
      <c r="Q11" s="82"/>
    </row>
    <row r="12" spans="1:246" ht="18" customHeight="1">
      <c r="A12" s="272"/>
      <c r="B12" s="170" t="s">
        <v>188</v>
      </c>
      <c r="C12" s="39" t="s">
        <v>194</v>
      </c>
      <c r="D12" s="15">
        <v>1081.5999999999999</v>
      </c>
      <c r="E12" s="20" t="s">
        <v>439</v>
      </c>
      <c r="F12" s="21"/>
      <c r="G12" s="21"/>
      <c r="H12" s="21"/>
      <c r="I12" s="22">
        <v>0</v>
      </c>
      <c r="J12" s="75">
        <f t="shared" si="0"/>
        <v>0</v>
      </c>
      <c r="L12" s="186"/>
      <c r="Q12" s="82"/>
    </row>
    <row r="13" spans="1:246" s="4" customFormat="1" ht="21" customHeight="1">
      <c r="A13" s="272"/>
      <c r="B13" s="121" t="s">
        <v>211</v>
      </c>
      <c r="C13" s="117"/>
      <c r="D13" s="13"/>
      <c r="E13" s="12"/>
      <c r="F13" s="12"/>
      <c r="G13" s="12"/>
      <c r="H13" s="12"/>
      <c r="I13" s="14"/>
      <c r="J13" s="73"/>
      <c r="K13" s="187"/>
      <c r="L13" s="188"/>
      <c r="M13" s="188"/>
      <c r="N13" s="186"/>
      <c r="O13" s="189"/>
      <c r="P13" s="189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1"/>
      <c r="BD13" s="81"/>
      <c r="BE13" s="81"/>
      <c r="BF13" s="81"/>
      <c r="BG13" s="78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</row>
    <row r="14" spans="1:246" ht="18" customHeight="1">
      <c r="A14" s="272"/>
      <c r="B14" s="169" t="s">
        <v>186</v>
      </c>
      <c r="C14" s="32" t="s">
        <v>195</v>
      </c>
      <c r="D14" s="15">
        <v>665.18</v>
      </c>
      <c r="E14" s="16" t="s">
        <v>439</v>
      </c>
      <c r="F14" s="17"/>
      <c r="G14" s="17"/>
      <c r="H14" s="17"/>
      <c r="I14" s="18">
        <v>0</v>
      </c>
      <c r="J14" s="74">
        <f t="shared" si="0"/>
        <v>0</v>
      </c>
      <c r="L14" s="186"/>
      <c r="Q14" s="82"/>
    </row>
    <row r="15" spans="1:246" ht="18" customHeight="1">
      <c r="A15" s="272"/>
      <c r="B15" s="170" t="s">
        <v>189</v>
      </c>
      <c r="C15" s="39" t="s">
        <v>196</v>
      </c>
      <c r="D15" s="15">
        <v>709.8</v>
      </c>
      <c r="E15" s="20" t="s">
        <v>439</v>
      </c>
      <c r="F15" s="21"/>
      <c r="G15" s="21"/>
      <c r="H15" s="21"/>
      <c r="I15" s="22">
        <v>0</v>
      </c>
      <c r="J15" s="75">
        <f t="shared" si="0"/>
        <v>0</v>
      </c>
      <c r="L15" s="186"/>
      <c r="Q15" s="82"/>
    </row>
    <row r="16" spans="1:246" ht="18" customHeight="1">
      <c r="A16" s="272"/>
      <c r="B16" s="169" t="s">
        <v>190</v>
      </c>
      <c r="C16" s="32" t="s">
        <v>197</v>
      </c>
      <c r="D16" s="15">
        <v>746.3</v>
      </c>
      <c r="E16" s="16" t="s">
        <v>439</v>
      </c>
      <c r="F16" s="17"/>
      <c r="G16" s="17"/>
      <c r="H16" s="17"/>
      <c r="I16" s="18">
        <v>0</v>
      </c>
      <c r="J16" s="74">
        <f t="shared" si="0"/>
        <v>0</v>
      </c>
      <c r="L16" s="186"/>
      <c r="Q16" s="82"/>
    </row>
    <row r="17" spans="1:246" ht="18" customHeight="1">
      <c r="A17" s="272"/>
      <c r="B17" s="170" t="s">
        <v>191</v>
      </c>
      <c r="C17" s="39" t="s">
        <v>198</v>
      </c>
      <c r="D17" s="15">
        <v>843.65</v>
      </c>
      <c r="E17" s="20" t="s">
        <v>439</v>
      </c>
      <c r="F17" s="21"/>
      <c r="G17" s="21"/>
      <c r="H17" s="21"/>
      <c r="I17" s="22">
        <v>0</v>
      </c>
      <c r="J17" s="75">
        <f t="shared" si="0"/>
        <v>0</v>
      </c>
      <c r="L17" s="186"/>
      <c r="Q17" s="82"/>
    </row>
    <row r="18" spans="1:246" ht="18" customHeight="1">
      <c r="A18" s="272"/>
      <c r="B18" s="169" t="s">
        <v>192</v>
      </c>
      <c r="C18" s="32" t="s">
        <v>199</v>
      </c>
      <c r="D18" s="15">
        <v>1011.3</v>
      </c>
      <c r="E18" s="16" t="s">
        <v>439</v>
      </c>
      <c r="F18" s="17"/>
      <c r="G18" s="17"/>
      <c r="H18" s="17"/>
      <c r="I18" s="18">
        <v>0</v>
      </c>
      <c r="J18" s="74">
        <f t="shared" si="0"/>
        <v>0</v>
      </c>
      <c r="L18" s="186"/>
      <c r="Q18" s="82"/>
    </row>
    <row r="19" spans="1:246" s="4" customFormat="1" ht="21" customHeight="1">
      <c r="A19" s="272"/>
      <c r="B19" s="121" t="s">
        <v>212</v>
      </c>
      <c r="C19" s="117"/>
      <c r="D19" s="13"/>
      <c r="E19" s="12"/>
      <c r="F19" s="12"/>
      <c r="G19" s="12"/>
      <c r="H19" s="12"/>
      <c r="I19" s="14"/>
      <c r="J19" s="73"/>
      <c r="K19" s="187"/>
      <c r="L19" s="188"/>
      <c r="M19" s="188"/>
      <c r="N19" s="186"/>
      <c r="O19" s="189"/>
      <c r="P19" s="189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1"/>
      <c r="BD19" s="81"/>
      <c r="BE19" s="81"/>
      <c r="BF19" s="81"/>
      <c r="BG19" s="78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</row>
    <row r="20" spans="1:246" ht="18" customHeight="1">
      <c r="A20" s="272"/>
      <c r="B20" s="170" t="s">
        <v>200</v>
      </c>
      <c r="C20" s="39" t="s">
        <v>205</v>
      </c>
      <c r="D20" s="15">
        <v>2003.82</v>
      </c>
      <c r="E20" s="20" t="s">
        <v>439</v>
      </c>
      <c r="F20" s="21"/>
      <c r="G20" s="21"/>
      <c r="H20" s="21"/>
      <c r="I20" s="22">
        <v>0</v>
      </c>
      <c r="J20" s="75">
        <f t="shared" ref="J20:J29" si="1">I20*D20</f>
        <v>0</v>
      </c>
      <c r="L20" s="186"/>
      <c r="Q20" s="82"/>
    </row>
    <row r="21" spans="1:246" ht="18" customHeight="1">
      <c r="A21" s="272"/>
      <c r="B21" s="169" t="s">
        <v>201</v>
      </c>
      <c r="C21" s="32" t="s">
        <v>206</v>
      </c>
      <c r="D21" s="15">
        <v>2238.6</v>
      </c>
      <c r="E21" s="16" t="s">
        <v>439</v>
      </c>
      <c r="F21" s="17"/>
      <c r="G21" s="17"/>
      <c r="H21" s="17"/>
      <c r="I21" s="18">
        <v>0</v>
      </c>
      <c r="J21" s="74">
        <f t="shared" si="1"/>
        <v>0</v>
      </c>
      <c r="L21" s="186"/>
      <c r="Q21" s="82"/>
    </row>
    <row r="22" spans="1:246" ht="18" customHeight="1">
      <c r="A22" s="272"/>
      <c r="B22" s="170" t="s">
        <v>202</v>
      </c>
      <c r="C22" s="39" t="s">
        <v>203</v>
      </c>
      <c r="D22" s="15">
        <v>152.88</v>
      </c>
      <c r="E22" s="20" t="s">
        <v>439</v>
      </c>
      <c r="F22" s="21"/>
      <c r="G22" s="21"/>
      <c r="H22" s="21"/>
      <c r="I22" s="22">
        <v>0</v>
      </c>
      <c r="J22" s="75">
        <f t="shared" si="1"/>
        <v>0</v>
      </c>
      <c r="L22" s="186"/>
      <c r="Q22" s="82"/>
    </row>
    <row r="23" spans="1:246" s="4" customFormat="1" ht="21" customHeight="1">
      <c r="A23" s="272"/>
      <c r="B23" s="121" t="s">
        <v>213</v>
      </c>
      <c r="C23" s="117"/>
      <c r="D23" s="13"/>
      <c r="E23" s="12"/>
      <c r="F23" s="12"/>
      <c r="G23" s="12"/>
      <c r="H23" s="12"/>
      <c r="I23" s="14"/>
      <c r="J23" s="73"/>
      <c r="K23" s="187"/>
      <c r="L23" s="188"/>
      <c r="M23" s="188"/>
      <c r="N23" s="186"/>
      <c r="O23" s="189"/>
      <c r="P23" s="189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78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</row>
    <row r="24" spans="1:246" ht="18" customHeight="1">
      <c r="A24" s="272"/>
      <c r="B24" s="170" t="s">
        <v>204</v>
      </c>
      <c r="C24" s="39" t="s">
        <v>207</v>
      </c>
      <c r="D24" s="15">
        <v>2380.56</v>
      </c>
      <c r="E24" s="20" t="s">
        <v>439</v>
      </c>
      <c r="F24" s="21"/>
      <c r="G24" s="21"/>
      <c r="H24" s="21"/>
      <c r="I24" s="22">
        <v>0</v>
      </c>
      <c r="J24" s="75">
        <f t="shared" si="1"/>
        <v>0</v>
      </c>
      <c r="L24" s="186"/>
      <c r="Q24" s="82"/>
    </row>
    <row r="25" spans="1:246" ht="18" customHeight="1">
      <c r="A25" s="272"/>
      <c r="B25" s="169" t="s">
        <v>202</v>
      </c>
      <c r="C25" s="32" t="s">
        <v>203</v>
      </c>
      <c r="D25" s="15">
        <v>152.88</v>
      </c>
      <c r="E25" s="16" t="s">
        <v>439</v>
      </c>
      <c r="F25" s="23"/>
      <c r="G25" s="23"/>
      <c r="H25" s="23"/>
      <c r="I25" s="18">
        <v>0</v>
      </c>
      <c r="J25" s="74">
        <f t="shared" si="1"/>
        <v>0</v>
      </c>
      <c r="L25" s="186"/>
      <c r="Q25" s="82"/>
    </row>
    <row r="26" spans="1:246" s="4" customFormat="1" ht="21" customHeight="1">
      <c r="A26" s="272"/>
      <c r="B26" s="121" t="s">
        <v>214</v>
      </c>
      <c r="C26" s="117"/>
      <c r="D26" s="13"/>
      <c r="E26" s="12"/>
      <c r="F26" s="12"/>
      <c r="G26" s="12"/>
      <c r="H26" s="12"/>
      <c r="I26" s="14"/>
      <c r="J26" s="73"/>
      <c r="K26" s="187"/>
      <c r="L26" s="188"/>
      <c r="M26" s="188"/>
      <c r="N26" s="186"/>
      <c r="O26" s="189"/>
      <c r="P26" s="189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1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1"/>
      <c r="BD26" s="81"/>
      <c r="BE26" s="81"/>
      <c r="BF26" s="81"/>
      <c r="BG26" s="78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</row>
    <row r="27" spans="1:246" ht="18" customHeight="1">
      <c r="A27" s="272"/>
      <c r="B27" s="169" t="s">
        <v>208</v>
      </c>
      <c r="C27" s="32" t="s">
        <v>216</v>
      </c>
      <c r="D27" s="15">
        <v>1125.75</v>
      </c>
      <c r="E27" s="16" t="s">
        <v>439</v>
      </c>
      <c r="F27" s="17"/>
      <c r="G27" s="17"/>
      <c r="H27" s="17"/>
      <c r="I27" s="18">
        <v>0</v>
      </c>
      <c r="J27" s="74">
        <f>I27*D27</f>
        <v>0</v>
      </c>
      <c r="L27" s="186"/>
      <c r="Q27" s="82"/>
    </row>
    <row r="28" spans="1:246" ht="18" customHeight="1">
      <c r="A28" s="272"/>
      <c r="B28" s="170" t="s">
        <v>209</v>
      </c>
      <c r="C28" s="39" t="s">
        <v>215</v>
      </c>
      <c r="D28" s="15">
        <v>1517.93</v>
      </c>
      <c r="E28" s="20" t="s">
        <v>439</v>
      </c>
      <c r="F28" s="21"/>
      <c r="G28" s="21"/>
      <c r="H28" s="21"/>
      <c r="I28" s="22">
        <v>0</v>
      </c>
      <c r="J28" s="75">
        <f>I28*D28</f>
        <v>0</v>
      </c>
      <c r="L28" s="186"/>
      <c r="Q28" s="82"/>
    </row>
    <row r="29" spans="1:246" ht="18" customHeight="1">
      <c r="A29" s="272"/>
      <c r="B29" s="169" t="s">
        <v>217</v>
      </c>
      <c r="C29" s="32" t="s">
        <v>384</v>
      </c>
      <c r="D29" s="15">
        <v>322.14</v>
      </c>
      <c r="E29" s="16" t="s">
        <v>439</v>
      </c>
      <c r="F29" s="17"/>
      <c r="G29" s="17"/>
      <c r="H29" s="17"/>
      <c r="I29" s="18">
        <v>0</v>
      </c>
      <c r="J29" s="74">
        <f t="shared" si="1"/>
        <v>0</v>
      </c>
      <c r="L29" s="186"/>
      <c r="Q29" s="82"/>
    </row>
    <row r="30" spans="1:246" s="4" customFormat="1" ht="21" customHeight="1">
      <c r="A30" s="141"/>
      <c r="B30" s="121" t="s">
        <v>389</v>
      </c>
      <c r="C30" s="117"/>
      <c r="D30" s="13"/>
      <c r="E30" s="12"/>
      <c r="F30" s="12"/>
      <c r="G30" s="12"/>
      <c r="H30" s="12"/>
      <c r="I30" s="14"/>
      <c r="J30" s="73"/>
      <c r="K30" s="187"/>
      <c r="L30" s="188"/>
      <c r="M30" s="188"/>
      <c r="N30" s="186"/>
      <c r="O30" s="189"/>
      <c r="P30" s="189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1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1"/>
      <c r="BD30" s="81"/>
      <c r="BE30" s="81"/>
      <c r="BF30" s="81"/>
      <c r="BG30" s="78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</row>
    <row r="31" spans="1:246" ht="18" customHeight="1">
      <c r="A31" s="275" t="s">
        <v>749</v>
      </c>
      <c r="B31" s="169" t="s">
        <v>385</v>
      </c>
      <c r="C31" s="32" t="s">
        <v>386</v>
      </c>
      <c r="D31" s="15">
        <v>198.1</v>
      </c>
      <c r="E31" s="16" t="s">
        <v>439</v>
      </c>
      <c r="F31" s="17"/>
      <c r="G31" s="17"/>
      <c r="H31" s="17"/>
      <c r="I31" s="18">
        <v>0</v>
      </c>
      <c r="J31" s="74">
        <f>I31*D31</f>
        <v>0</v>
      </c>
      <c r="L31" s="186"/>
      <c r="Q31" s="82"/>
    </row>
    <row r="32" spans="1:246" ht="18" customHeight="1">
      <c r="A32" s="275"/>
      <c r="B32" s="170" t="s">
        <v>387</v>
      </c>
      <c r="C32" s="39" t="s">
        <v>388</v>
      </c>
      <c r="D32" s="15">
        <v>198.1</v>
      </c>
      <c r="E32" s="20" t="s">
        <v>439</v>
      </c>
      <c r="F32" s="21"/>
      <c r="G32" s="21"/>
      <c r="H32" s="21"/>
      <c r="I32" s="22">
        <v>0</v>
      </c>
      <c r="J32" s="75">
        <f>I32*D32</f>
        <v>0</v>
      </c>
      <c r="L32" s="186"/>
      <c r="Q32" s="82"/>
    </row>
    <row r="33" spans="1:246" s="4" customFormat="1" ht="21" customHeight="1">
      <c r="A33" s="141"/>
      <c r="B33" s="121" t="s">
        <v>380</v>
      </c>
      <c r="C33" s="117"/>
      <c r="D33" s="13"/>
      <c r="E33" s="12"/>
      <c r="F33" s="24"/>
      <c r="G33" s="24"/>
      <c r="H33" s="24"/>
      <c r="I33" s="14"/>
      <c r="J33" s="73"/>
      <c r="K33" s="187"/>
      <c r="L33" s="188"/>
      <c r="M33" s="188"/>
      <c r="N33" s="186"/>
      <c r="O33" s="189"/>
      <c r="P33" s="189"/>
      <c r="Q33" s="187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1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1"/>
      <c r="BD33" s="81"/>
      <c r="BE33" s="81"/>
      <c r="BF33" s="81"/>
      <c r="BG33" s="78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</row>
    <row r="34" spans="1:246" ht="18" customHeight="1">
      <c r="A34" s="276" t="s">
        <v>750</v>
      </c>
      <c r="B34" s="170" t="s">
        <v>220</v>
      </c>
      <c r="C34" s="39" t="s">
        <v>394</v>
      </c>
      <c r="D34" s="49">
        <v>1596</v>
      </c>
      <c r="E34" s="20" t="s">
        <v>439</v>
      </c>
      <c r="F34" s="25">
        <v>2</v>
      </c>
      <c r="G34" s="25">
        <v>0</v>
      </c>
      <c r="H34" s="25">
        <v>1</v>
      </c>
      <c r="I34" s="22">
        <v>0</v>
      </c>
      <c r="J34" s="75">
        <f t="shared" ref="J34:J57" si="2">I34*D34</f>
        <v>0</v>
      </c>
      <c r="K34" s="195"/>
      <c r="L34" s="186">
        <f t="shared" ref="L34:L65" si="3">I34*F34</f>
        <v>0</v>
      </c>
      <c r="M34" s="191">
        <f t="shared" ref="M34:M65" si="4">G34*I34</f>
        <v>0</v>
      </c>
      <c r="N34" s="191">
        <f t="shared" ref="N34:N65" si="5">H34*I34</f>
        <v>0</v>
      </c>
    </row>
    <row r="35" spans="1:246" ht="18" customHeight="1">
      <c r="A35" s="276"/>
      <c r="B35" s="169" t="s">
        <v>221</v>
      </c>
      <c r="C35" s="62" t="s">
        <v>399</v>
      </c>
      <c r="D35" s="49">
        <v>2163</v>
      </c>
      <c r="E35" s="16" t="s">
        <v>439</v>
      </c>
      <c r="F35" s="26">
        <v>4</v>
      </c>
      <c r="G35" s="26">
        <v>0</v>
      </c>
      <c r="H35" s="26">
        <v>2</v>
      </c>
      <c r="I35" s="18">
        <v>0</v>
      </c>
      <c r="J35" s="74">
        <f t="shared" si="2"/>
        <v>0</v>
      </c>
      <c r="K35" s="195"/>
      <c r="L35" s="186">
        <f t="shared" si="3"/>
        <v>0</v>
      </c>
      <c r="M35" s="191">
        <f t="shared" si="4"/>
        <v>0</v>
      </c>
      <c r="N35" s="191">
        <f t="shared" si="5"/>
        <v>0</v>
      </c>
    </row>
    <row r="36" spans="1:246" ht="18" customHeight="1">
      <c r="A36" s="276"/>
      <c r="B36" s="170" t="s">
        <v>222</v>
      </c>
      <c r="C36" s="39" t="s">
        <v>403</v>
      </c>
      <c r="D36" s="49">
        <v>2730</v>
      </c>
      <c r="E36" s="20" t="s">
        <v>439</v>
      </c>
      <c r="F36" s="25">
        <v>6</v>
      </c>
      <c r="G36" s="25">
        <v>0</v>
      </c>
      <c r="H36" s="25">
        <v>3</v>
      </c>
      <c r="I36" s="22">
        <v>0</v>
      </c>
      <c r="J36" s="75">
        <f t="shared" si="2"/>
        <v>0</v>
      </c>
      <c r="K36" s="195"/>
      <c r="L36" s="186">
        <f t="shared" si="3"/>
        <v>0</v>
      </c>
      <c r="M36" s="191">
        <f t="shared" si="4"/>
        <v>0</v>
      </c>
      <c r="N36" s="191">
        <f t="shared" si="5"/>
        <v>0</v>
      </c>
    </row>
    <row r="37" spans="1:246" ht="18" customHeight="1">
      <c r="A37" s="276"/>
      <c r="B37" s="169" t="s">
        <v>223</v>
      </c>
      <c r="C37" s="32" t="s">
        <v>121</v>
      </c>
      <c r="D37" s="49">
        <v>2730</v>
      </c>
      <c r="E37" s="16" t="s">
        <v>439</v>
      </c>
      <c r="F37" s="26">
        <v>8</v>
      </c>
      <c r="G37" s="26">
        <v>0</v>
      </c>
      <c r="H37" s="26">
        <v>4</v>
      </c>
      <c r="I37" s="18">
        <v>0</v>
      </c>
      <c r="J37" s="74">
        <f t="shared" si="2"/>
        <v>0</v>
      </c>
      <c r="K37" s="195"/>
      <c r="L37" s="186">
        <f t="shared" si="3"/>
        <v>0</v>
      </c>
      <c r="M37" s="191">
        <f t="shared" si="4"/>
        <v>0</v>
      </c>
      <c r="N37" s="191">
        <f t="shared" si="5"/>
        <v>0</v>
      </c>
    </row>
    <row r="38" spans="1:246" ht="18" customHeight="1">
      <c r="A38" s="276"/>
      <c r="B38" s="170" t="s">
        <v>224</v>
      </c>
      <c r="C38" s="39" t="s">
        <v>390</v>
      </c>
      <c r="D38" s="49">
        <v>1743</v>
      </c>
      <c r="E38" s="20" t="s">
        <v>439</v>
      </c>
      <c r="F38" s="25">
        <v>2</v>
      </c>
      <c r="G38" s="25">
        <v>1</v>
      </c>
      <c r="H38" s="25">
        <v>0</v>
      </c>
      <c r="I38" s="22">
        <v>0</v>
      </c>
      <c r="J38" s="75">
        <f t="shared" si="2"/>
        <v>0</v>
      </c>
      <c r="K38" s="195"/>
      <c r="L38" s="186">
        <f t="shared" si="3"/>
        <v>0</v>
      </c>
      <c r="M38" s="191">
        <f t="shared" si="4"/>
        <v>0</v>
      </c>
      <c r="N38" s="191">
        <f t="shared" si="5"/>
        <v>0</v>
      </c>
    </row>
    <row r="39" spans="1:246" ht="18" customHeight="1">
      <c r="A39" s="276"/>
      <c r="B39" s="169" t="s">
        <v>225</v>
      </c>
      <c r="C39" s="32" t="s">
        <v>395</v>
      </c>
      <c r="D39" s="49">
        <v>2310</v>
      </c>
      <c r="E39" s="16" t="s">
        <v>439</v>
      </c>
      <c r="F39" s="26">
        <v>4</v>
      </c>
      <c r="G39" s="26">
        <v>1</v>
      </c>
      <c r="H39" s="26">
        <v>1</v>
      </c>
      <c r="I39" s="18">
        <v>0</v>
      </c>
      <c r="J39" s="74">
        <f t="shared" si="2"/>
        <v>0</v>
      </c>
      <c r="K39" s="195"/>
      <c r="L39" s="186">
        <f t="shared" si="3"/>
        <v>0</v>
      </c>
      <c r="M39" s="191">
        <f t="shared" si="4"/>
        <v>0</v>
      </c>
      <c r="N39" s="191">
        <f t="shared" si="5"/>
        <v>0</v>
      </c>
    </row>
    <row r="40" spans="1:246" ht="18" customHeight="1">
      <c r="A40" s="276"/>
      <c r="B40" s="170" t="s">
        <v>226</v>
      </c>
      <c r="C40" s="39" t="s">
        <v>400</v>
      </c>
      <c r="D40" s="49">
        <v>2877</v>
      </c>
      <c r="E40" s="20" t="s">
        <v>439</v>
      </c>
      <c r="F40" s="25">
        <v>6</v>
      </c>
      <c r="G40" s="25">
        <v>1</v>
      </c>
      <c r="H40" s="25">
        <v>2</v>
      </c>
      <c r="I40" s="22">
        <v>0</v>
      </c>
      <c r="J40" s="75">
        <f t="shared" si="2"/>
        <v>0</v>
      </c>
      <c r="K40" s="195"/>
      <c r="L40" s="186">
        <f t="shared" si="3"/>
        <v>0</v>
      </c>
      <c r="M40" s="191">
        <f t="shared" si="4"/>
        <v>0</v>
      </c>
      <c r="N40" s="191">
        <f t="shared" si="5"/>
        <v>0</v>
      </c>
    </row>
    <row r="41" spans="1:246" ht="18" customHeight="1">
      <c r="A41" s="276"/>
      <c r="B41" s="169" t="s">
        <v>227</v>
      </c>
      <c r="C41" s="32" t="s">
        <v>404</v>
      </c>
      <c r="D41" s="49">
        <v>3444</v>
      </c>
      <c r="E41" s="16" t="s">
        <v>439</v>
      </c>
      <c r="F41" s="26">
        <v>8</v>
      </c>
      <c r="G41" s="26">
        <v>1</v>
      </c>
      <c r="H41" s="26">
        <v>3</v>
      </c>
      <c r="I41" s="18">
        <v>0</v>
      </c>
      <c r="J41" s="74">
        <f t="shared" si="2"/>
        <v>0</v>
      </c>
      <c r="K41" s="195"/>
      <c r="L41" s="186">
        <f t="shared" si="3"/>
        <v>0</v>
      </c>
      <c r="M41" s="191">
        <f t="shared" si="4"/>
        <v>0</v>
      </c>
      <c r="N41" s="191">
        <f t="shared" si="5"/>
        <v>0</v>
      </c>
    </row>
    <row r="42" spans="1:246" ht="18" customHeight="1">
      <c r="A42" s="276"/>
      <c r="B42" s="170" t="s">
        <v>228</v>
      </c>
      <c r="C42" s="39" t="s">
        <v>17</v>
      </c>
      <c r="D42" s="49">
        <v>1596</v>
      </c>
      <c r="E42" s="20" t="s">
        <v>439</v>
      </c>
      <c r="F42" s="25">
        <v>2</v>
      </c>
      <c r="G42" s="25">
        <v>0</v>
      </c>
      <c r="H42" s="25">
        <v>1</v>
      </c>
      <c r="I42" s="22">
        <v>0</v>
      </c>
      <c r="J42" s="75">
        <f t="shared" si="2"/>
        <v>0</v>
      </c>
      <c r="K42" s="195"/>
      <c r="L42" s="186">
        <f t="shared" si="3"/>
        <v>0</v>
      </c>
      <c r="M42" s="191">
        <f t="shared" si="4"/>
        <v>0</v>
      </c>
      <c r="N42" s="191">
        <f t="shared" si="5"/>
        <v>0</v>
      </c>
    </row>
    <row r="43" spans="1:246" ht="18" customHeight="1">
      <c r="A43" s="276"/>
      <c r="B43" s="169" t="s">
        <v>229</v>
      </c>
      <c r="C43" s="32" t="s">
        <v>391</v>
      </c>
      <c r="D43" s="49">
        <v>2310</v>
      </c>
      <c r="E43" s="16" t="s">
        <v>439</v>
      </c>
      <c r="F43" s="26">
        <v>4</v>
      </c>
      <c r="G43" s="26">
        <v>1</v>
      </c>
      <c r="H43" s="26">
        <v>1</v>
      </c>
      <c r="I43" s="18">
        <v>0</v>
      </c>
      <c r="J43" s="74">
        <f t="shared" si="2"/>
        <v>0</v>
      </c>
      <c r="K43" s="195"/>
      <c r="L43" s="186">
        <f t="shared" si="3"/>
        <v>0</v>
      </c>
      <c r="M43" s="191">
        <f t="shared" si="4"/>
        <v>0</v>
      </c>
      <c r="N43" s="191">
        <f t="shared" si="5"/>
        <v>0</v>
      </c>
    </row>
    <row r="44" spans="1:246" ht="18" customHeight="1">
      <c r="A44" s="276"/>
      <c r="B44" s="170" t="s">
        <v>230</v>
      </c>
      <c r="C44" s="39" t="s">
        <v>396</v>
      </c>
      <c r="D44" s="49">
        <v>2457</v>
      </c>
      <c r="E44" s="20" t="s">
        <v>439</v>
      </c>
      <c r="F44" s="25">
        <v>4</v>
      </c>
      <c r="G44" s="25">
        <v>2</v>
      </c>
      <c r="H44" s="25">
        <v>0</v>
      </c>
      <c r="I44" s="22">
        <v>0</v>
      </c>
      <c r="J44" s="75">
        <f t="shared" si="2"/>
        <v>0</v>
      </c>
      <c r="K44" s="195"/>
      <c r="L44" s="186">
        <f t="shared" si="3"/>
        <v>0</v>
      </c>
      <c r="M44" s="191">
        <f t="shared" si="4"/>
        <v>0</v>
      </c>
      <c r="N44" s="191">
        <f t="shared" si="5"/>
        <v>0</v>
      </c>
    </row>
    <row r="45" spans="1:246" ht="18" customHeight="1">
      <c r="A45" s="276"/>
      <c r="B45" s="169" t="s">
        <v>231</v>
      </c>
      <c r="C45" s="32" t="s">
        <v>401</v>
      </c>
      <c r="D45" s="49">
        <v>3024</v>
      </c>
      <c r="E45" s="16" t="s">
        <v>439</v>
      </c>
      <c r="F45" s="26">
        <v>6</v>
      </c>
      <c r="G45" s="26">
        <v>2</v>
      </c>
      <c r="H45" s="26">
        <v>1</v>
      </c>
      <c r="I45" s="18">
        <v>0</v>
      </c>
      <c r="J45" s="74">
        <f t="shared" si="2"/>
        <v>0</v>
      </c>
      <c r="K45" s="195"/>
      <c r="L45" s="186">
        <f t="shared" si="3"/>
        <v>0</v>
      </c>
      <c r="M45" s="191">
        <f t="shared" si="4"/>
        <v>0</v>
      </c>
      <c r="N45" s="191">
        <f t="shared" si="5"/>
        <v>0</v>
      </c>
    </row>
    <row r="46" spans="1:246" ht="18" customHeight="1">
      <c r="A46" s="276"/>
      <c r="B46" s="170" t="s">
        <v>232</v>
      </c>
      <c r="C46" s="39" t="s">
        <v>153</v>
      </c>
      <c r="D46" s="49">
        <v>3591</v>
      </c>
      <c r="E46" s="20" t="s">
        <v>439</v>
      </c>
      <c r="F46" s="25">
        <v>8</v>
      </c>
      <c r="G46" s="25">
        <v>2</v>
      </c>
      <c r="H46" s="25">
        <v>2</v>
      </c>
      <c r="I46" s="22">
        <v>0</v>
      </c>
      <c r="J46" s="75">
        <f t="shared" si="2"/>
        <v>0</v>
      </c>
      <c r="K46" s="195"/>
      <c r="L46" s="186">
        <f t="shared" si="3"/>
        <v>0</v>
      </c>
      <c r="M46" s="191">
        <f t="shared" si="4"/>
        <v>0</v>
      </c>
      <c r="N46" s="191">
        <f t="shared" si="5"/>
        <v>0</v>
      </c>
    </row>
    <row r="47" spans="1:246" ht="18" customHeight="1">
      <c r="A47" s="276"/>
      <c r="B47" s="169" t="s">
        <v>233</v>
      </c>
      <c r="C47" s="32" t="s">
        <v>18</v>
      </c>
      <c r="D47" s="49">
        <v>2163</v>
      </c>
      <c r="E47" s="16" t="s">
        <v>439</v>
      </c>
      <c r="F47" s="26">
        <v>4</v>
      </c>
      <c r="G47" s="26">
        <v>0</v>
      </c>
      <c r="H47" s="26">
        <v>2</v>
      </c>
      <c r="I47" s="18">
        <v>0</v>
      </c>
      <c r="J47" s="74">
        <f t="shared" si="2"/>
        <v>0</v>
      </c>
      <c r="K47" s="195"/>
      <c r="L47" s="186">
        <f t="shared" si="3"/>
        <v>0</v>
      </c>
      <c r="M47" s="191">
        <f t="shared" si="4"/>
        <v>0</v>
      </c>
      <c r="N47" s="191">
        <f t="shared" si="5"/>
        <v>0</v>
      </c>
    </row>
    <row r="48" spans="1:246" ht="18" customHeight="1">
      <c r="A48" s="276"/>
      <c r="B48" s="170" t="s">
        <v>234</v>
      </c>
      <c r="C48" s="39" t="s">
        <v>392</v>
      </c>
      <c r="D48" s="49">
        <v>2877</v>
      </c>
      <c r="E48" s="20" t="s">
        <v>439</v>
      </c>
      <c r="F48" s="25">
        <v>6</v>
      </c>
      <c r="G48" s="25">
        <v>1</v>
      </c>
      <c r="H48" s="25">
        <v>2</v>
      </c>
      <c r="I48" s="22">
        <v>0</v>
      </c>
      <c r="J48" s="75">
        <f t="shared" si="2"/>
        <v>0</v>
      </c>
      <c r="K48" s="195"/>
      <c r="L48" s="186">
        <f t="shared" si="3"/>
        <v>0</v>
      </c>
      <c r="M48" s="191">
        <f t="shared" si="4"/>
        <v>0</v>
      </c>
      <c r="N48" s="191">
        <f t="shared" si="5"/>
        <v>0</v>
      </c>
    </row>
    <row r="49" spans="1:246" ht="18" customHeight="1">
      <c r="A49" s="276"/>
      <c r="B49" s="169" t="s">
        <v>235</v>
      </c>
      <c r="C49" s="32" t="s">
        <v>397</v>
      </c>
      <c r="D49" s="49">
        <v>3024</v>
      </c>
      <c r="E49" s="16" t="s">
        <v>439</v>
      </c>
      <c r="F49" s="26">
        <v>6</v>
      </c>
      <c r="G49" s="26">
        <v>2</v>
      </c>
      <c r="H49" s="26">
        <v>1</v>
      </c>
      <c r="I49" s="18">
        <v>0</v>
      </c>
      <c r="J49" s="74">
        <f t="shared" si="2"/>
        <v>0</v>
      </c>
      <c r="K49" s="195"/>
      <c r="L49" s="186">
        <f t="shared" si="3"/>
        <v>0</v>
      </c>
      <c r="M49" s="191">
        <f t="shared" si="4"/>
        <v>0</v>
      </c>
      <c r="N49" s="191">
        <f t="shared" si="5"/>
        <v>0</v>
      </c>
    </row>
    <row r="50" spans="1:246" ht="18" customHeight="1">
      <c r="A50" s="276"/>
      <c r="B50" s="170" t="s">
        <v>236</v>
      </c>
      <c r="C50" s="39" t="s">
        <v>402</v>
      </c>
      <c r="D50" s="49">
        <v>3171</v>
      </c>
      <c r="E50" s="20" t="s">
        <v>439</v>
      </c>
      <c r="F50" s="25">
        <v>6</v>
      </c>
      <c r="G50" s="25">
        <v>3</v>
      </c>
      <c r="H50" s="25">
        <v>0</v>
      </c>
      <c r="I50" s="22">
        <v>0</v>
      </c>
      <c r="J50" s="75">
        <f t="shared" si="2"/>
        <v>0</v>
      </c>
      <c r="K50" s="195"/>
      <c r="L50" s="186">
        <f t="shared" si="3"/>
        <v>0</v>
      </c>
      <c r="M50" s="191">
        <f t="shared" si="4"/>
        <v>0</v>
      </c>
      <c r="N50" s="191">
        <f t="shared" si="5"/>
        <v>0</v>
      </c>
    </row>
    <row r="51" spans="1:246" ht="18" customHeight="1">
      <c r="A51" s="276"/>
      <c r="B51" s="169" t="s">
        <v>237</v>
      </c>
      <c r="C51" s="32" t="s">
        <v>405</v>
      </c>
      <c r="D51" s="49">
        <v>3738</v>
      </c>
      <c r="E51" s="16" t="s">
        <v>439</v>
      </c>
      <c r="F51" s="26">
        <v>8</v>
      </c>
      <c r="G51" s="26">
        <v>3</v>
      </c>
      <c r="H51" s="26">
        <v>1</v>
      </c>
      <c r="I51" s="18">
        <v>0</v>
      </c>
      <c r="J51" s="74">
        <f t="shared" si="2"/>
        <v>0</v>
      </c>
      <c r="K51" s="195"/>
      <c r="L51" s="186">
        <f t="shared" si="3"/>
        <v>0</v>
      </c>
      <c r="M51" s="191">
        <f t="shared" si="4"/>
        <v>0</v>
      </c>
      <c r="N51" s="191">
        <f t="shared" si="5"/>
        <v>0</v>
      </c>
    </row>
    <row r="52" spans="1:246" ht="18" customHeight="1">
      <c r="A52" s="276"/>
      <c r="B52" s="170" t="s">
        <v>238</v>
      </c>
      <c r="C52" s="39" t="s">
        <v>19</v>
      </c>
      <c r="D52" s="49">
        <v>2730</v>
      </c>
      <c r="E52" s="20" t="s">
        <v>439</v>
      </c>
      <c r="F52" s="25">
        <v>6</v>
      </c>
      <c r="G52" s="25">
        <v>0</v>
      </c>
      <c r="H52" s="25">
        <v>3</v>
      </c>
      <c r="I52" s="22">
        <v>0</v>
      </c>
      <c r="J52" s="75">
        <f t="shared" si="2"/>
        <v>0</v>
      </c>
      <c r="K52" s="195"/>
      <c r="L52" s="186">
        <f t="shared" si="3"/>
        <v>0</v>
      </c>
      <c r="M52" s="191">
        <f t="shared" si="4"/>
        <v>0</v>
      </c>
      <c r="N52" s="191">
        <f t="shared" si="5"/>
        <v>0</v>
      </c>
    </row>
    <row r="53" spans="1:246" ht="18" customHeight="1">
      <c r="A53" s="276"/>
      <c r="B53" s="169" t="s">
        <v>239</v>
      </c>
      <c r="C53" s="32" t="s">
        <v>393</v>
      </c>
      <c r="D53" s="49">
        <v>3444</v>
      </c>
      <c r="E53" s="16" t="s">
        <v>439</v>
      </c>
      <c r="F53" s="26">
        <v>8</v>
      </c>
      <c r="G53" s="26">
        <v>1</v>
      </c>
      <c r="H53" s="26">
        <v>3</v>
      </c>
      <c r="I53" s="18">
        <v>0</v>
      </c>
      <c r="J53" s="74">
        <f t="shared" si="2"/>
        <v>0</v>
      </c>
      <c r="K53" s="195"/>
      <c r="L53" s="186">
        <f t="shared" si="3"/>
        <v>0</v>
      </c>
      <c r="M53" s="191">
        <f t="shared" si="4"/>
        <v>0</v>
      </c>
      <c r="N53" s="191">
        <f t="shared" si="5"/>
        <v>0</v>
      </c>
    </row>
    <row r="54" spans="1:246" ht="18" customHeight="1">
      <c r="A54" s="276"/>
      <c r="B54" s="170" t="s">
        <v>240</v>
      </c>
      <c r="C54" s="39" t="s">
        <v>122</v>
      </c>
      <c r="D54" s="49">
        <v>3591</v>
      </c>
      <c r="E54" s="20" t="s">
        <v>439</v>
      </c>
      <c r="F54" s="25">
        <v>8</v>
      </c>
      <c r="G54" s="25">
        <v>2</v>
      </c>
      <c r="H54" s="25">
        <v>2</v>
      </c>
      <c r="I54" s="22">
        <v>0</v>
      </c>
      <c r="J54" s="75">
        <f t="shared" si="2"/>
        <v>0</v>
      </c>
      <c r="K54" s="195"/>
      <c r="L54" s="186">
        <f t="shared" si="3"/>
        <v>0</v>
      </c>
      <c r="M54" s="191">
        <f t="shared" si="4"/>
        <v>0</v>
      </c>
      <c r="N54" s="191">
        <f t="shared" si="5"/>
        <v>0</v>
      </c>
    </row>
    <row r="55" spans="1:246" ht="18" customHeight="1">
      <c r="A55" s="276"/>
      <c r="B55" s="169" t="s">
        <v>241</v>
      </c>
      <c r="C55" s="32" t="s">
        <v>398</v>
      </c>
      <c r="D55" s="49">
        <v>3738</v>
      </c>
      <c r="E55" s="16" t="s">
        <v>439</v>
      </c>
      <c r="F55" s="26">
        <v>8</v>
      </c>
      <c r="G55" s="26">
        <v>3</v>
      </c>
      <c r="H55" s="26">
        <v>1</v>
      </c>
      <c r="I55" s="18">
        <v>0</v>
      </c>
      <c r="J55" s="74">
        <f t="shared" si="2"/>
        <v>0</v>
      </c>
      <c r="K55" s="195"/>
      <c r="L55" s="186">
        <f t="shared" si="3"/>
        <v>0</v>
      </c>
      <c r="M55" s="191">
        <f t="shared" si="4"/>
        <v>0</v>
      </c>
      <c r="N55" s="191">
        <f t="shared" si="5"/>
        <v>0</v>
      </c>
    </row>
    <row r="56" spans="1:246" ht="18" customHeight="1">
      <c r="A56" s="276"/>
      <c r="B56" s="170" t="s">
        <v>242</v>
      </c>
      <c r="C56" s="39" t="s">
        <v>406</v>
      </c>
      <c r="D56" s="49">
        <v>3885</v>
      </c>
      <c r="E56" s="20" t="s">
        <v>439</v>
      </c>
      <c r="F56" s="25">
        <v>8</v>
      </c>
      <c r="G56" s="25">
        <v>4</v>
      </c>
      <c r="H56" s="25">
        <v>0</v>
      </c>
      <c r="I56" s="22">
        <v>0</v>
      </c>
      <c r="J56" s="75">
        <f t="shared" si="2"/>
        <v>0</v>
      </c>
      <c r="K56" s="195"/>
      <c r="L56" s="186">
        <f t="shared" si="3"/>
        <v>0</v>
      </c>
      <c r="M56" s="191">
        <f t="shared" si="4"/>
        <v>0</v>
      </c>
      <c r="N56" s="191">
        <f t="shared" si="5"/>
        <v>0</v>
      </c>
    </row>
    <row r="57" spans="1:246" ht="18" customHeight="1">
      <c r="A57" s="276"/>
      <c r="B57" s="169" t="s">
        <v>243</v>
      </c>
      <c r="C57" s="32" t="s">
        <v>411</v>
      </c>
      <c r="D57" s="49">
        <v>3297</v>
      </c>
      <c r="E57" s="16" t="s">
        <v>439</v>
      </c>
      <c r="F57" s="26">
        <v>8</v>
      </c>
      <c r="G57" s="26">
        <v>0</v>
      </c>
      <c r="H57" s="26">
        <v>4</v>
      </c>
      <c r="I57" s="18">
        <v>0</v>
      </c>
      <c r="J57" s="74">
        <f t="shared" si="2"/>
        <v>0</v>
      </c>
      <c r="K57" s="195"/>
      <c r="L57" s="186">
        <f t="shared" si="3"/>
        <v>0</v>
      </c>
      <c r="M57" s="191">
        <f t="shared" si="4"/>
        <v>0</v>
      </c>
      <c r="N57" s="191">
        <f t="shared" si="5"/>
        <v>0</v>
      </c>
    </row>
    <row r="58" spans="1:246" s="4" customFormat="1" ht="21" customHeight="1">
      <c r="A58" s="276"/>
      <c r="B58" s="121" t="s">
        <v>381</v>
      </c>
      <c r="C58" s="117"/>
      <c r="D58" s="27"/>
      <c r="E58" s="12"/>
      <c r="F58" s="28">
        <v>0</v>
      </c>
      <c r="G58" s="28">
        <v>0</v>
      </c>
      <c r="H58" s="28">
        <v>0</v>
      </c>
      <c r="I58" s="29"/>
      <c r="J58" s="73"/>
      <c r="K58" s="187"/>
      <c r="L58" s="186">
        <f t="shared" si="3"/>
        <v>0</v>
      </c>
      <c r="M58" s="191">
        <f t="shared" si="4"/>
        <v>0</v>
      </c>
      <c r="N58" s="191">
        <f t="shared" si="5"/>
        <v>0</v>
      </c>
      <c r="O58" s="189"/>
      <c r="P58" s="189"/>
      <c r="Q58" s="187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78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</row>
    <row r="59" spans="1:246" ht="18" customHeight="1">
      <c r="A59" s="276"/>
      <c r="B59" s="170" t="s">
        <v>244</v>
      </c>
      <c r="C59" s="39" t="s">
        <v>157</v>
      </c>
      <c r="D59" s="49">
        <v>1606.5</v>
      </c>
      <c r="E59" s="20" t="s">
        <v>439</v>
      </c>
      <c r="F59" s="25">
        <v>2</v>
      </c>
      <c r="G59" s="25">
        <v>0</v>
      </c>
      <c r="H59" s="25">
        <v>1</v>
      </c>
      <c r="I59" s="22">
        <v>0</v>
      </c>
      <c r="J59" s="75">
        <f t="shared" ref="J59:J82" si="6">I59*D59</f>
        <v>0</v>
      </c>
      <c r="L59" s="186">
        <f t="shared" si="3"/>
        <v>0</v>
      </c>
      <c r="M59" s="191">
        <f t="shared" si="4"/>
        <v>0</v>
      </c>
      <c r="N59" s="191">
        <f t="shared" si="5"/>
        <v>0</v>
      </c>
    </row>
    <row r="60" spans="1:246" ht="18" customHeight="1">
      <c r="A60" s="276"/>
      <c r="B60" s="169" t="s">
        <v>245</v>
      </c>
      <c r="C60" s="32" t="s">
        <v>158</v>
      </c>
      <c r="D60" s="49">
        <v>2184</v>
      </c>
      <c r="E60" s="16" t="s">
        <v>439</v>
      </c>
      <c r="F60" s="26">
        <v>4</v>
      </c>
      <c r="G60" s="26">
        <v>0</v>
      </c>
      <c r="H60" s="26">
        <v>2</v>
      </c>
      <c r="I60" s="18">
        <v>0</v>
      </c>
      <c r="J60" s="74">
        <f t="shared" si="6"/>
        <v>0</v>
      </c>
      <c r="L60" s="186">
        <f t="shared" si="3"/>
        <v>0</v>
      </c>
      <c r="M60" s="191">
        <f t="shared" si="4"/>
        <v>0</v>
      </c>
      <c r="N60" s="191">
        <f t="shared" si="5"/>
        <v>0</v>
      </c>
    </row>
    <row r="61" spans="1:246" ht="18" customHeight="1">
      <c r="A61" s="276"/>
      <c r="B61" s="170" t="s">
        <v>246</v>
      </c>
      <c r="C61" s="39" t="s">
        <v>159</v>
      </c>
      <c r="D61" s="49">
        <v>2761.5</v>
      </c>
      <c r="E61" s="20" t="s">
        <v>439</v>
      </c>
      <c r="F61" s="25">
        <v>6</v>
      </c>
      <c r="G61" s="25">
        <v>0</v>
      </c>
      <c r="H61" s="25">
        <v>3</v>
      </c>
      <c r="I61" s="22">
        <v>0</v>
      </c>
      <c r="J61" s="75">
        <f t="shared" si="6"/>
        <v>0</v>
      </c>
      <c r="L61" s="186">
        <f t="shared" si="3"/>
        <v>0</v>
      </c>
      <c r="M61" s="191">
        <f t="shared" si="4"/>
        <v>0</v>
      </c>
      <c r="N61" s="191">
        <f t="shared" si="5"/>
        <v>0</v>
      </c>
    </row>
    <row r="62" spans="1:246" ht="18" customHeight="1">
      <c r="A62" s="276"/>
      <c r="B62" s="169" t="s">
        <v>247</v>
      </c>
      <c r="C62" s="32" t="s">
        <v>160</v>
      </c>
      <c r="D62" s="49">
        <v>3339</v>
      </c>
      <c r="E62" s="16" t="s">
        <v>439</v>
      </c>
      <c r="F62" s="26">
        <v>8</v>
      </c>
      <c r="G62" s="26">
        <v>0</v>
      </c>
      <c r="H62" s="26">
        <v>4</v>
      </c>
      <c r="I62" s="18">
        <v>0</v>
      </c>
      <c r="J62" s="74">
        <f t="shared" si="6"/>
        <v>0</v>
      </c>
      <c r="L62" s="186">
        <f t="shared" si="3"/>
        <v>0</v>
      </c>
      <c r="M62" s="191">
        <f t="shared" si="4"/>
        <v>0</v>
      </c>
      <c r="N62" s="191">
        <f t="shared" si="5"/>
        <v>0</v>
      </c>
    </row>
    <row r="63" spans="1:246" ht="18" customHeight="1">
      <c r="A63" s="276"/>
      <c r="B63" s="170" t="s">
        <v>248</v>
      </c>
      <c r="C63" s="39" t="s">
        <v>161</v>
      </c>
      <c r="D63" s="49">
        <v>1764</v>
      </c>
      <c r="E63" s="20" t="s">
        <v>439</v>
      </c>
      <c r="F63" s="25">
        <v>2</v>
      </c>
      <c r="G63" s="25">
        <v>1</v>
      </c>
      <c r="H63" s="25">
        <v>0</v>
      </c>
      <c r="I63" s="22">
        <v>0</v>
      </c>
      <c r="J63" s="75">
        <f t="shared" si="6"/>
        <v>0</v>
      </c>
      <c r="L63" s="186">
        <f t="shared" si="3"/>
        <v>0</v>
      </c>
      <c r="M63" s="191">
        <f t="shared" si="4"/>
        <v>0</v>
      </c>
      <c r="N63" s="191">
        <f t="shared" si="5"/>
        <v>0</v>
      </c>
    </row>
    <row r="64" spans="1:246" ht="18" customHeight="1">
      <c r="A64" s="276"/>
      <c r="B64" s="169" t="s">
        <v>249</v>
      </c>
      <c r="C64" s="32" t="s">
        <v>162</v>
      </c>
      <c r="D64" s="49">
        <v>2341.5</v>
      </c>
      <c r="E64" s="16" t="s">
        <v>439</v>
      </c>
      <c r="F64" s="26">
        <v>4</v>
      </c>
      <c r="G64" s="26">
        <v>1</v>
      </c>
      <c r="H64" s="26">
        <v>1</v>
      </c>
      <c r="I64" s="18">
        <v>0</v>
      </c>
      <c r="J64" s="74">
        <f t="shared" si="6"/>
        <v>0</v>
      </c>
      <c r="L64" s="186">
        <f t="shared" si="3"/>
        <v>0</v>
      </c>
      <c r="M64" s="191">
        <f t="shared" si="4"/>
        <v>0</v>
      </c>
      <c r="N64" s="191">
        <f t="shared" si="5"/>
        <v>0</v>
      </c>
    </row>
    <row r="65" spans="1:14" ht="18" customHeight="1">
      <c r="A65" s="276"/>
      <c r="B65" s="170" t="s">
        <v>250</v>
      </c>
      <c r="C65" s="39" t="s">
        <v>163</v>
      </c>
      <c r="D65" s="49">
        <v>2919</v>
      </c>
      <c r="E65" s="20" t="s">
        <v>439</v>
      </c>
      <c r="F65" s="25">
        <v>6</v>
      </c>
      <c r="G65" s="25">
        <v>1</v>
      </c>
      <c r="H65" s="25">
        <v>2</v>
      </c>
      <c r="I65" s="22">
        <v>0</v>
      </c>
      <c r="J65" s="75">
        <f t="shared" si="6"/>
        <v>0</v>
      </c>
      <c r="L65" s="186">
        <f t="shared" si="3"/>
        <v>0</v>
      </c>
      <c r="M65" s="191">
        <f t="shared" si="4"/>
        <v>0</v>
      </c>
      <c r="N65" s="191">
        <f t="shared" si="5"/>
        <v>0</v>
      </c>
    </row>
    <row r="66" spans="1:14" ht="18" customHeight="1">
      <c r="A66" s="276"/>
      <c r="B66" s="169" t="s">
        <v>251</v>
      </c>
      <c r="C66" s="32" t="s">
        <v>164</v>
      </c>
      <c r="D66" s="49">
        <v>3496.5</v>
      </c>
      <c r="E66" s="16" t="s">
        <v>439</v>
      </c>
      <c r="F66" s="26">
        <v>8</v>
      </c>
      <c r="G66" s="26">
        <v>1</v>
      </c>
      <c r="H66" s="26">
        <v>3</v>
      </c>
      <c r="I66" s="18">
        <v>0</v>
      </c>
      <c r="J66" s="74">
        <f t="shared" si="6"/>
        <v>0</v>
      </c>
      <c r="L66" s="186">
        <f t="shared" ref="L66:L82" si="7">I66*F66</f>
        <v>0</v>
      </c>
      <c r="M66" s="191">
        <f t="shared" ref="M66:M82" si="8">G66*I66</f>
        <v>0</v>
      </c>
      <c r="N66" s="191">
        <f t="shared" ref="N66:N82" si="9">H66*I66</f>
        <v>0</v>
      </c>
    </row>
    <row r="67" spans="1:14" ht="18" customHeight="1">
      <c r="A67" s="276"/>
      <c r="B67" s="170" t="s">
        <v>252</v>
      </c>
      <c r="C67" s="39" t="s">
        <v>165</v>
      </c>
      <c r="D67" s="49">
        <v>1606.5</v>
      </c>
      <c r="E67" s="20" t="s">
        <v>439</v>
      </c>
      <c r="F67" s="25">
        <v>2</v>
      </c>
      <c r="G67" s="25">
        <v>0</v>
      </c>
      <c r="H67" s="25">
        <v>1</v>
      </c>
      <c r="I67" s="22">
        <v>0</v>
      </c>
      <c r="J67" s="75">
        <f t="shared" si="6"/>
        <v>0</v>
      </c>
      <c r="L67" s="186">
        <f t="shared" si="7"/>
        <v>0</v>
      </c>
      <c r="M67" s="191">
        <f t="shared" si="8"/>
        <v>0</v>
      </c>
      <c r="N67" s="191">
        <f t="shared" si="9"/>
        <v>0</v>
      </c>
    </row>
    <row r="68" spans="1:14" ht="18" customHeight="1">
      <c r="A68" s="276"/>
      <c r="B68" s="169" t="s">
        <v>253</v>
      </c>
      <c r="C68" s="32" t="s">
        <v>166</v>
      </c>
      <c r="D68" s="49">
        <v>2341.5</v>
      </c>
      <c r="E68" s="16" t="s">
        <v>439</v>
      </c>
      <c r="F68" s="26">
        <v>4</v>
      </c>
      <c r="G68" s="26">
        <v>1</v>
      </c>
      <c r="H68" s="26">
        <v>1</v>
      </c>
      <c r="I68" s="18">
        <v>0</v>
      </c>
      <c r="J68" s="74">
        <f t="shared" si="6"/>
        <v>0</v>
      </c>
      <c r="L68" s="186">
        <f t="shared" si="7"/>
        <v>0</v>
      </c>
      <c r="M68" s="191">
        <f t="shared" si="8"/>
        <v>0</v>
      </c>
      <c r="N68" s="191">
        <f t="shared" si="9"/>
        <v>0</v>
      </c>
    </row>
    <row r="69" spans="1:14" ht="18" customHeight="1">
      <c r="A69" s="276"/>
      <c r="B69" s="170" t="s">
        <v>254</v>
      </c>
      <c r="C69" s="39" t="s">
        <v>167</v>
      </c>
      <c r="D69" s="49">
        <v>2499</v>
      </c>
      <c r="E69" s="20" t="s">
        <v>439</v>
      </c>
      <c r="F69" s="25">
        <v>4</v>
      </c>
      <c r="G69" s="25">
        <v>2</v>
      </c>
      <c r="H69" s="25">
        <v>0</v>
      </c>
      <c r="I69" s="22">
        <v>0</v>
      </c>
      <c r="J69" s="75">
        <f t="shared" si="6"/>
        <v>0</v>
      </c>
      <c r="L69" s="186">
        <f t="shared" si="7"/>
        <v>0</v>
      </c>
      <c r="M69" s="191">
        <f t="shared" si="8"/>
        <v>0</v>
      </c>
      <c r="N69" s="191">
        <f t="shared" si="9"/>
        <v>0</v>
      </c>
    </row>
    <row r="70" spans="1:14" ht="18" customHeight="1">
      <c r="A70" s="276"/>
      <c r="B70" s="169" t="s">
        <v>255</v>
      </c>
      <c r="C70" s="32" t="s">
        <v>168</v>
      </c>
      <c r="D70" s="49">
        <v>3076.5</v>
      </c>
      <c r="E70" s="16" t="s">
        <v>439</v>
      </c>
      <c r="F70" s="26">
        <v>6</v>
      </c>
      <c r="G70" s="26">
        <v>2</v>
      </c>
      <c r="H70" s="26">
        <v>1</v>
      </c>
      <c r="I70" s="18">
        <v>0</v>
      </c>
      <c r="J70" s="74">
        <f t="shared" si="6"/>
        <v>0</v>
      </c>
      <c r="L70" s="186">
        <f t="shared" si="7"/>
        <v>0</v>
      </c>
      <c r="M70" s="191">
        <f t="shared" si="8"/>
        <v>0</v>
      </c>
      <c r="N70" s="191">
        <f t="shared" si="9"/>
        <v>0</v>
      </c>
    </row>
    <row r="71" spans="1:14" ht="18" customHeight="1">
      <c r="A71" s="276"/>
      <c r="B71" s="170" t="s">
        <v>256</v>
      </c>
      <c r="C71" s="39" t="s">
        <v>169</v>
      </c>
      <c r="D71" s="49">
        <v>3654</v>
      </c>
      <c r="E71" s="20" t="s">
        <v>439</v>
      </c>
      <c r="F71" s="25">
        <v>8</v>
      </c>
      <c r="G71" s="25">
        <v>2</v>
      </c>
      <c r="H71" s="25">
        <v>2</v>
      </c>
      <c r="I71" s="22">
        <v>0</v>
      </c>
      <c r="J71" s="75">
        <f t="shared" si="6"/>
        <v>0</v>
      </c>
      <c r="L71" s="186">
        <f t="shared" si="7"/>
        <v>0</v>
      </c>
      <c r="M71" s="191">
        <f t="shared" si="8"/>
        <v>0</v>
      </c>
      <c r="N71" s="191">
        <f t="shared" si="9"/>
        <v>0</v>
      </c>
    </row>
    <row r="72" spans="1:14" ht="18" customHeight="1">
      <c r="A72" s="276"/>
      <c r="B72" s="169" t="s">
        <v>257</v>
      </c>
      <c r="C72" s="32" t="s">
        <v>170</v>
      </c>
      <c r="D72" s="49">
        <v>2184</v>
      </c>
      <c r="E72" s="16" t="s">
        <v>439</v>
      </c>
      <c r="F72" s="26">
        <v>4</v>
      </c>
      <c r="G72" s="26">
        <v>0</v>
      </c>
      <c r="H72" s="26">
        <v>2</v>
      </c>
      <c r="I72" s="18">
        <v>0</v>
      </c>
      <c r="J72" s="74">
        <f t="shared" si="6"/>
        <v>0</v>
      </c>
      <c r="L72" s="186">
        <f t="shared" si="7"/>
        <v>0</v>
      </c>
      <c r="M72" s="191">
        <f t="shared" si="8"/>
        <v>0</v>
      </c>
      <c r="N72" s="191">
        <f t="shared" si="9"/>
        <v>0</v>
      </c>
    </row>
    <row r="73" spans="1:14" ht="18" customHeight="1">
      <c r="A73" s="276"/>
      <c r="B73" s="170" t="s">
        <v>258</v>
      </c>
      <c r="C73" s="39" t="s">
        <v>171</v>
      </c>
      <c r="D73" s="49">
        <v>2919</v>
      </c>
      <c r="E73" s="20" t="s">
        <v>439</v>
      </c>
      <c r="F73" s="25">
        <v>6</v>
      </c>
      <c r="G73" s="25">
        <v>1</v>
      </c>
      <c r="H73" s="25">
        <v>2</v>
      </c>
      <c r="I73" s="22">
        <v>0</v>
      </c>
      <c r="J73" s="75">
        <f t="shared" si="6"/>
        <v>0</v>
      </c>
      <c r="L73" s="186">
        <f t="shared" si="7"/>
        <v>0</v>
      </c>
      <c r="M73" s="191">
        <f t="shared" si="8"/>
        <v>0</v>
      </c>
      <c r="N73" s="191">
        <f t="shared" si="9"/>
        <v>0</v>
      </c>
    </row>
    <row r="74" spans="1:14" ht="18" customHeight="1">
      <c r="A74" s="276"/>
      <c r="B74" s="169" t="s">
        <v>259</v>
      </c>
      <c r="C74" s="32" t="s">
        <v>172</v>
      </c>
      <c r="D74" s="49">
        <v>3076</v>
      </c>
      <c r="E74" s="16" t="s">
        <v>439</v>
      </c>
      <c r="F74" s="26">
        <v>6</v>
      </c>
      <c r="G74" s="26">
        <v>2</v>
      </c>
      <c r="H74" s="26">
        <v>1</v>
      </c>
      <c r="I74" s="18">
        <v>0</v>
      </c>
      <c r="J74" s="74">
        <f t="shared" si="6"/>
        <v>0</v>
      </c>
      <c r="L74" s="186">
        <f t="shared" si="7"/>
        <v>0</v>
      </c>
      <c r="M74" s="191">
        <f t="shared" si="8"/>
        <v>0</v>
      </c>
      <c r="N74" s="191">
        <f t="shared" si="9"/>
        <v>0</v>
      </c>
    </row>
    <row r="75" spans="1:14" ht="18" customHeight="1">
      <c r="A75" s="276"/>
      <c r="B75" s="170" t="s">
        <v>260</v>
      </c>
      <c r="C75" s="39" t="s">
        <v>173</v>
      </c>
      <c r="D75" s="49">
        <v>3234</v>
      </c>
      <c r="E75" s="20" t="s">
        <v>439</v>
      </c>
      <c r="F75" s="25">
        <v>6</v>
      </c>
      <c r="G75" s="25">
        <v>3</v>
      </c>
      <c r="H75" s="25">
        <v>0</v>
      </c>
      <c r="I75" s="22">
        <v>0</v>
      </c>
      <c r="J75" s="75">
        <f t="shared" si="6"/>
        <v>0</v>
      </c>
      <c r="L75" s="186">
        <f t="shared" si="7"/>
        <v>0</v>
      </c>
      <c r="M75" s="191">
        <f t="shared" si="8"/>
        <v>0</v>
      </c>
      <c r="N75" s="191">
        <f t="shared" si="9"/>
        <v>0</v>
      </c>
    </row>
    <row r="76" spans="1:14" ht="18" customHeight="1">
      <c r="A76" s="276"/>
      <c r="B76" s="169" t="s">
        <v>261</v>
      </c>
      <c r="C76" s="32" t="s">
        <v>169</v>
      </c>
      <c r="D76" s="49">
        <v>3811.5</v>
      </c>
      <c r="E76" s="16" t="s">
        <v>439</v>
      </c>
      <c r="F76" s="26">
        <v>8</v>
      </c>
      <c r="G76" s="26">
        <v>3</v>
      </c>
      <c r="H76" s="26">
        <v>1</v>
      </c>
      <c r="I76" s="18">
        <v>0</v>
      </c>
      <c r="J76" s="74">
        <f t="shared" si="6"/>
        <v>0</v>
      </c>
      <c r="L76" s="186">
        <f t="shared" si="7"/>
        <v>0</v>
      </c>
      <c r="M76" s="191">
        <f t="shared" si="8"/>
        <v>0</v>
      </c>
      <c r="N76" s="191">
        <f t="shared" si="9"/>
        <v>0</v>
      </c>
    </row>
    <row r="77" spans="1:14" ht="18" customHeight="1">
      <c r="A77" s="276"/>
      <c r="B77" s="170" t="s">
        <v>262</v>
      </c>
      <c r="C77" s="39" t="s">
        <v>174</v>
      </c>
      <c r="D77" s="49">
        <v>2761.5</v>
      </c>
      <c r="E77" s="20" t="s">
        <v>439</v>
      </c>
      <c r="F77" s="25">
        <v>6</v>
      </c>
      <c r="G77" s="25">
        <v>0</v>
      </c>
      <c r="H77" s="25">
        <v>3</v>
      </c>
      <c r="I77" s="22">
        <v>0</v>
      </c>
      <c r="J77" s="75">
        <f t="shared" si="6"/>
        <v>0</v>
      </c>
      <c r="L77" s="186">
        <f t="shared" si="7"/>
        <v>0</v>
      </c>
      <c r="M77" s="191">
        <f t="shared" si="8"/>
        <v>0</v>
      </c>
      <c r="N77" s="191">
        <f t="shared" si="9"/>
        <v>0</v>
      </c>
    </row>
    <row r="78" spans="1:14" ht="18" customHeight="1">
      <c r="A78" s="276"/>
      <c r="B78" s="169" t="s">
        <v>263</v>
      </c>
      <c r="C78" s="32" t="s">
        <v>175</v>
      </c>
      <c r="D78" s="49">
        <v>3496.5</v>
      </c>
      <c r="E78" s="16" t="s">
        <v>439</v>
      </c>
      <c r="F78" s="26">
        <v>8</v>
      </c>
      <c r="G78" s="26">
        <v>1</v>
      </c>
      <c r="H78" s="26">
        <v>3</v>
      </c>
      <c r="I78" s="18">
        <v>0</v>
      </c>
      <c r="J78" s="74">
        <f t="shared" si="6"/>
        <v>0</v>
      </c>
      <c r="L78" s="186">
        <f t="shared" si="7"/>
        <v>0</v>
      </c>
      <c r="M78" s="191">
        <f t="shared" si="8"/>
        <v>0</v>
      </c>
      <c r="N78" s="191">
        <f t="shared" si="9"/>
        <v>0</v>
      </c>
    </row>
    <row r="79" spans="1:14" ht="18" customHeight="1">
      <c r="A79" s="276"/>
      <c r="B79" s="170" t="s">
        <v>264</v>
      </c>
      <c r="C79" s="39" t="s">
        <v>176</v>
      </c>
      <c r="D79" s="49">
        <v>3654</v>
      </c>
      <c r="E79" s="20" t="s">
        <v>439</v>
      </c>
      <c r="F79" s="25">
        <v>8</v>
      </c>
      <c r="G79" s="25">
        <v>2</v>
      </c>
      <c r="H79" s="25">
        <v>2</v>
      </c>
      <c r="I79" s="22">
        <v>0</v>
      </c>
      <c r="J79" s="75">
        <f t="shared" si="6"/>
        <v>0</v>
      </c>
      <c r="L79" s="186">
        <f t="shared" si="7"/>
        <v>0</v>
      </c>
      <c r="M79" s="191">
        <f t="shared" si="8"/>
        <v>0</v>
      </c>
      <c r="N79" s="191">
        <f t="shared" si="9"/>
        <v>0</v>
      </c>
    </row>
    <row r="80" spans="1:14" ht="18" customHeight="1">
      <c r="A80" s="276"/>
      <c r="B80" s="169" t="s">
        <v>265</v>
      </c>
      <c r="C80" s="32" t="s">
        <v>177</v>
      </c>
      <c r="D80" s="49">
        <v>3811.5</v>
      </c>
      <c r="E80" s="16" t="s">
        <v>439</v>
      </c>
      <c r="F80" s="26">
        <v>8</v>
      </c>
      <c r="G80" s="26">
        <v>3</v>
      </c>
      <c r="H80" s="26">
        <v>1</v>
      </c>
      <c r="I80" s="18">
        <v>0</v>
      </c>
      <c r="J80" s="74">
        <f t="shared" si="6"/>
        <v>0</v>
      </c>
      <c r="L80" s="186">
        <f t="shared" si="7"/>
        <v>0</v>
      </c>
      <c r="M80" s="191">
        <f t="shared" si="8"/>
        <v>0</v>
      </c>
      <c r="N80" s="191">
        <f t="shared" si="9"/>
        <v>0</v>
      </c>
    </row>
    <row r="81" spans="1:246" ht="18" customHeight="1">
      <c r="A81" s="276"/>
      <c r="B81" s="170" t="s">
        <v>266</v>
      </c>
      <c r="C81" s="39" t="s">
        <v>178</v>
      </c>
      <c r="D81" s="49">
        <v>3969</v>
      </c>
      <c r="E81" s="20" t="s">
        <v>439</v>
      </c>
      <c r="F81" s="25">
        <v>8</v>
      </c>
      <c r="G81" s="25">
        <v>4</v>
      </c>
      <c r="H81" s="25">
        <v>0</v>
      </c>
      <c r="I81" s="22">
        <v>0</v>
      </c>
      <c r="J81" s="75">
        <f t="shared" si="6"/>
        <v>0</v>
      </c>
      <c r="L81" s="186">
        <f t="shared" si="7"/>
        <v>0</v>
      </c>
      <c r="M81" s="191">
        <f t="shared" si="8"/>
        <v>0</v>
      </c>
      <c r="N81" s="191">
        <f t="shared" si="9"/>
        <v>0</v>
      </c>
    </row>
    <row r="82" spans="1:246" ht="18" customHeight="1">
      <c r="A82" s="276"/>
      <c r="B82" s="169" t="s">
        <v>267</v>
      </c>
      <c r="C82" s="32" t="s">
        <v>179</v>
      </c>
      <c r="D82" s="49">
        <v>3339</v>
      </c>
      <c r="E82" s="16" t="s">
        <v>439</v>
      </c>
      <c r="F82" s="26">
        <v>8</v>
      </c>
      <c r="G82" s="26">
        <v>0</v>
      </c>
      <c r="H82" s="26">
        <v>4</v>
      </c>
      <c r="I82" s="18">
        <v>0</v>
      </c>
      <c r="J82" s="74">
        <f t="shared" si="6"/>
        <v>0</v>
      </c>
      <c r="L82" s="186">
        <f t="shared" si="7"/>
        <v>0</v>
      </c>
      <c r="M82" s="191">
        <f t="shared" si="8"/>
        <v>0</v>
      </c>
      <c r="N82" s="191">
        <f t="shared" si="9"/>
        <v>0</v>
      </c>
    </row>
    <row r="83" spans="1:246" s="4" customFormat="1" ht="21" customHeight="1">
      <c r="A83" s="142"/>
      <c r="B83" s="121" t="s">
        <v>142</v>
      </c>
      <c r="C83" s="117"/>
      <c r="D83" s="27"/>
      <c r="E83" s="12"/>
      <c r="F83" s="12"/>
      <c r="G83" s="12"/>
      <c r="H83" s="12"/>
      <c r="I83" s="14"/>
      <c r="J83" s="73"/>
      <c r="K83" s="187"/>
      <c r="L83" s="191">
        <f>SUM(L34:L82)</f>
        <v>0</v>
      </c>
      <c r="M83" s="191">
        <f>SUM(M34:M82)</f>
        <v>0</v>
      </c>
      <c r="N83" s="191">
        <f>SUM(N34:N82)</f>
        <v>0</v>
      </c>
      <c r="O83" s="189"/>
      <c r="P83" s="189"/>
      <c r="Q83" s="187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78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</row>
    <row r="84" spans="1:246" s="6" customFormat="1" ht="18" customHeight="1">
      <c r="A84" s="273" t="s">
        <v>751</v>
      </c>
      <c r="B84" s="170" t="s">
        <v>49</v>
      </c>
      <c r="C84" s="30" t="s">
        <v>139</v>
      </c>
      <c r="D84" s="15">
        <v>23.25</v>
      </c>
      <c r="E84" s="20" t="s">
        <v>138</v>
      </c>
      <c r="F84" s="20"/>
      <c r="G84" s="20"/>
      <c r="H84" s="20"/>
      <c r="I84" s="31">
        <v>0</v>
      </c>
      <c r="J84" s="75">
        <f>I84*D84</f>
        <v>0</v>
      </c>
      <c r="K84" s="189"/>
      <c r="L84" s="186"/>
      <c r="M84" s="186"/>
      <c r="N84" s="186"/>
      <c r="O84" s="189"/>
      <c r="P84" s="189"/>
      <c r="Q84" s="189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0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</row>
    <row r="85" spans="1:246" s="6" customFormat="1" ht="18" customHeight="1">
      <c r="A85" s="273"/>
      <c r="B85" s="169" t="s">
        <v>50</v>
      </c>
      <c r="C85" s="32" t="s">
        <v>140</v>
      </c>
      <c r="D85" s="15">
        <v>22.75</v>
      </c>
      <c r="E85" s="16" t="s">
        <v>138</v>
      </c>
      <c r="F85" s="16"/>
      <c r="G85" s="16"/>
      <c r="H85" s="16"/>
      <c r="I85" s="18">
        <v>0</v>
      </c>
      <c r="J85" s="74">
        <f>I85*D85</f>
        <v>0</v>
      </c>
      <c r="K85" s="189"/>
      <c r="L85" s="186"/>
      <c r="M85" s="186"/>
      <c r="N85" s="186"/>
      <c r="O85" s="189"/>
      <c r="P85" s="189"/>
      <c r="Q85" s="189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0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</row>
    <row r="86" spans="1:246" s="6" customFormat="1" ht="18" customHeight="1">
      <c r="A86" s="273"/>
      <c r="B86" s="170" t="s">
        <v>51</v>
      </c>
      <c r="C86" s="30" t="s">
        <v>141</v>
      </c>
      <c r="D86" s="15">
        <v>21.1</v>
      </c>
      <c r="E86" s="20" t="s">
        <v>138</v>
      </c>
      <c r="F86" s="20"/>
      <c r="G86" s="20"/>
      <c r="H86" s="20"/>
      <c r="I86" s="31">
        <v>0</v>
      </c>
      <c r="J86" s="75">
        <f>I86*D86</f>
        <v>0</v>
      </c>
      <c r="K86" s="189"/>
      <c r="L86" s="186"/>
      <c r="M86" s="186"/>
      <c r="N86" s="186"/>
      <c r="O86" s="189"/>
      <c r="P86" s="189"/>
      <c r="Q86" s="189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0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</row>
    <row r="87" spans="1:246" s="4" customFormat="1" ht="21" customHeight="1">
      <c r="A87" s="273"/>
      <c r="B87" s="121" t="s">
        <v>143</v>
      </c>
      <c r="C87" s="117"/>
      <c r="D87" s="27"/>
      <c r="E87" s="12"/>
      <c r="F87" s="12"/>
      <c r="G87" s="12"/>
      <c r="H87" s="12"/>
      <c r="I87" s="14"/>
      <c r="J87" s="73"/>
      <c r="K87" s="187"/>
      <c r="L87" s="188"/>
      <c r="M87" s="188"/>
      <c r="N87" s="186"/>
      <c r="O87" s="187"/>
      <c r="P87" s="187"/>
      <c r="Q87" s="187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78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</row>
    <row r="88" spans="1:246" s="6" customFormat="1" ht="18" customHeight="1">
      <c r="A88" s="273"/>
      <c r="B88" s="170" t="s">
        <v>144</v>
      </c>
      <c r="C88" s="33" t="s">
        <v>147</v>
      </c>
      <c r="D88" s="15">
        <v>5.35</v>
      </c>
      <c r="E88" s="20" t="s">
        <v>138</v>
      </c>
      <c r="F88" s="20"/>
      <c r="G88" s="20"/>
      <c r="H88" s="20"/>
      <c r="I88" s="31">
        <v>0</v>
      </c>
      <c r="J88" s="75">
        <f>I88*D88</f>
        <v>0</v>
      </c>
      <c r="K88" s="189"/>
      <c r="L88" s="186"/>
      <c r="M88" s="186"/>
      <c r="N88" s="186"/>
      <c r="O88" s="189"/>
      <c r="P88" s="189"/>
      <c r="Q88" s="189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0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</row>
    <row r="89" spans="1:246" s="6" customFormat="1" ht="18" customHeight="1">
      <c r="A89" s="273"/>
      <c r="B89" s="169" t="s">
        <v>145</v>
      </c>
      <c r="C89" s="32" t="s">
        <v>146</v>
      </c>
      <c r="D89" s="15">
        <v>5.35</v>
      </c>
      <c r="E89" s="16" t="s">
        <v>138</v>
      </c>
      <c r="F89" s="16"/>
      <c r="G89" s="16"/>
      <c r="H89" s="16"/>
      <c r="I89" s="18">
        <v>0</v>
      </c>
      <c r="J89" s="74">
        <f>I89*D89</f>
        <v>0</v>
      </c>
      <c r="K89" s="189"/>
      <c r="L89" s="186"/>
      <c r="M89" s="186"/>
      <c r="N89" s="186"/>
      <c r="O89" s="189"/>
      <c r="P89" s="189"/>
      <c r="Q89" s="189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0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</row>
    <row r="90" spans="1:246" s="4" customFormat="1" ht="21.75" customHeight="1">
      <c r="A90" s="236"/>
      <c r="B90" s="121" t="s">
        <v>445</v>
      </c>
      <c r="C90" s="117"/>
      <c r="D90" s="27"/>
      <c r="E90" s="12"/>
      <c r="F90" s="12"/>
      <c r="G90" s="12"/>
      <c r="H90" s="12"/>
      <c r="I90" s="14"/>
      <c r="J90" s="73"/>
      <c r="K90" s="187"/>
      <c r="L90" s="188"/>
      <c r="M90" s="188"/>
      <c r="N90" s="186"/>
      <c r="O90" s="187"/>
      <c r="P90" s="187"/>
      <c r="Q90" s="187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78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</row>
    <row r="91" spans="1:246" s="6" customFormat="1" ht="18" customHeight="1">
      <c r="A91" s="274" t="s">
        <v>752</v>
      </c>
      <c r="B91" s="170" t="s">
        <v>440</v>
      </c>
      <c r="C91" s="33" t="s">
        <v>20</v>
      </c>
      <c r="D91" s="15">
        <v>111.25</v>
      </c>
      <c r="E91" s="20" t="s">
        <v>439</v>
      </c>
      <c r="F91" s="20"/>
      <c r="G91" s="20"/>
      <c r="H91" s="20"/>
      <c r="I91" s="31">
        <f>L83</f>
        <v>0</v>
      </c>
      <c r="J91" s="75">
        <f>I91*D91</f>
        <v>0</v>
      </c>
      <c r="K91" s="189"/>
      <c r="L91" s="186"/>
      <c r="M91" s="186"/>
      <c r="N91" s="186"/>
      <c r="O91" s="189"/>
      <c r="P91" s="189"/>
      <c r="Q91" s="189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0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</row>
    <row r="92" spans="1:246" s="4" customFormat="1" ht="21" customHeight="1">
      <c r="A92" s="274"/>
      <c r="B92" s="121" t="s">
        <v>116</v>
      </c>
      <c r="C92" s="117"/>
      <c r="D92" s="27"/>
      <c r="E92" s="12"/>
      <c r="F92" s="12"/>
      <c r="G92" s="12"/>
      <c r="H92" s="12"/>
      <c r="I92" s="14"/>
      <c r="J92" s="73"/>
      <c r="K92" s="187"/>
      <c r="L92" s="186"/>
      <c r="M92" s="188"/>
      <c r="N92" s="186"/>
      <c r="O92" s="187"/>
      <c r="P92" s="187"/>
      <c r="Q92" s="187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78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</row>
    <row r="93" spans="1:246" s="6" customFormat="1" ht="18" customHeight="1">
      <c r="A93" s="274"/>
      <c r="B93" s="169" t="s">
        <v>117</v>
      </c>
      <c r="C93" s="32" t="s">
        <v>118</v>
      </c>
      <c r="D93" s="15">
        <v>56.75</v>
      </c>
      <c r="E93" s="16" t="s">
        <v>439</v>
      </c>
      <c r="F93" s="16"/>
      <c r="G93" s="16"/>
      <c r="H93" s="16"/>
      <c r="I93" s="18">
        <f>I96</f>
        <v>0</v>
      </c>
      <c r="J93" s="74">
        <f>I93*D93</f>
        <v>0</v>
      </c>
      <c r="K93" s="189"/>
      <c r="L93" s="186"/>
      <c r="M93" s="186"/>
      <c r="N93" s="186"/>
      <c r="O93" s="189"/>
      <c r="P93" s="189"/>
      <c r="Q93" s="189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0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</row>
    <row r="94" spans="1:246" s="4" customFormat="1" ht="21" customHeight="1">
      <c r="A94" s="274"/>
      <c r="B94" s="121" t="s">
        <v>429</v>
      </c>
      <c r="C94" s="117"/>
      <c r="D94" s="27"/>
      <c r="E94" s="12"/>
      <c r="F94" s="12"/>
      <c r="G94" s="12"/>
      <c r="H94" s="12"/>
      <c r="I94" s="14"/>
      <c r="J94" s="73"/>
      <c r="K94" s="187"/>
      <c r="L94" s="186"/>
      <c r="M94" s="188"/>
      <c r="N94" s="186"/>
      <c r="O94" s="187"/>
      <c r="P94" s="187"/>
      <c r="Q94" s="187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78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</row>
    <row r="95" spans="1:246" s="6" customFormat="1" ht="18" customHeight="1">
      <c r="A95" s="274"/>
      <c r="B95" s="170" t="s">
        <v>442</v>
      </c>
      <c r="C95" s="33" t="s">
        <v>431</v>
      </c>
      <c r="D95" s="15">
        <v>21.4</v>
      </c>
      <c r="E95" s="20" t="s">
        <v>439</v>
      </c>
      <c r="F95" s="20"/>
      <c r="G95" s="20"/>
      <c r="H95" s="20"/>
      <c r="I95" s="31">
        <f>M83</f>
        <v>0</v>
      </c>
      <c r="J95" s="75">
        <f>I95*D95</f>
        <v>0</v>
      </c>
      <c r="K95" s="189"/>
      <c r="L95" s="186"/>
      <c r="M95" s="186"/>
      <c r="N95" s="186"/>
      <c r="O95" s="189"/>
      <c r="P95" s="189"/>
      <c r="Q95" s="189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0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</row>
    <row r="96" spans="1:246" s="6" customFormat="1" ht="18" customHeight="1">
      <c r="A96" s="281"/>
      <c r="B96" s="169" t="s">
        <v>443</v>
      </c>
      <c r="C96" s="32" t="s">
        <v>432</v>
      </c>
      <c r="D96" s="15">
        <v>27.25</v>
      </c>
      <c r="E96" s="16" t="s">
        <v>439</v>
      </c>
      <c r="F96" s="16"/>
      <c r="G96" s="16"/>
      <c r="H96" s="16"/>
      <c r="I96" s="18">
        <f>N83</f>
        <v>0</v>
      </c>
      <c r="J96" s="74">
        <f>I96*D96</f>
        <v>0</v>
      </c>
      <c r="K96" s="189"/>
      <c r="L96" s="186"/>
      <c r="M96" s="186"/>
      <c r="N96" s="186"/>
      <c r="O96" s="189"/>
      <c r="P96" s="189"/>
      <c r="Q96" s="189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0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</row>
    <row r="97" spans="1:246" s="4" customFormat="1" ht="21" customHeight="1">
      <c r="A97" s="142"/>
      <c r="B97" s="121" t="s">
        <v>430</v>
      </c>
      <c r="C97" s="117"/>
      <c r="D97" s="27"/>
      <c r="E97" s="12"/>
      <c r="F97" s="12"/>
      <c r="G97" s="12"/>
      <c r="H97" s="12"/>
      <c r="I97" s="14" t="s">
        <v>444</v>
      </c>
      <c r="J97" s="73"/>
      <c r="K97" s="187"/>
      <c r="L97" s="186"/>
      <c r="M97" s="188"/>
      <c r="N97" s="186"/>
      <c r="O97" s="187"/>
      <c r="P97" s="187"/>
      <c r="Q97" s="187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78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</row>
    <row r="98" spans="1:246" s="6" customFormat="1" ht="18" customHeight="1">
      <c r="A98" s="269" t="s">
        <v>753</v>
      </c>
      <c r="B98" s="170" t="s">
        <v>436</v>
      </c>
      <c r="C98" s="33" t="s">
        <v>433</v>
      </c>
      <c r="D98" s="15">
        <v>91.05</v>
      </c>
      <c r="E98" s="20" t="s">
        <v>439</v>
      </c>
      <c r="F98" s="20"/>
      <c r="G98" s="20"/>
      <c r="H98" s="20"/>
      <c r="I98" s="31">
        <f>SUM(N34:N57)</f>
        <v>0</v>
      </c>
      <c r="J98" s="75">
        <f>I98*D98</f>
        <v>0</v>
      </c>
      <c r="K98" s="189"/>
      <c r="L98" s="186"/>
      <c r="M98" s="186"/>
      <c r="N98" s="186"/>
      <c r="O98" s="189"/>
      <c r="P98" s="189"/>
      <c r="Q98" s="189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0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</row>
    <row r="99" spans="1:246" s="6" customFormat="1" ht="18" customHeight="1">
      <c r="A99" s="269"/>
      <c r="B99" s="169" t="s">
        <v>114</v>
      </c>
      <c r="C99" s="32" t="s">
        <v>115</v>
      </c>
      <c r="D99" s="15">
        <v>93.73</v>
      </c>
      <c r="E99" s="16" t="s">
        <v>439</v>
      </c>
      <c r="F99" s="16"/>
      <c r="G99" s="16"/>
      <c r="H99" s="16"/>
      <c r="I99" s="18">
        <f>SUM(N59:N82)</f>
        <v>0</v>
      </c>
      <c r="J99" s="74">
        <f>I99*D99</f>
        <v>0</v>
      </c>
      <c r="K99" s="189"/>
      <c r="L99" s="186"/>
      <c r="M99" s="186"/>
      <c r="N99" s="186"/>
      <c r="O99" s="189"/>
      <c r="P99" s="189"/>
      <c r="Q99" s="189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0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</row>
    <row r="100" spans="1:246" ht="30.75" customHeight="1">
      <c r="B100" s="256"/>
      <c r="C100" s="282" t="s">
        <v>218</v>
      </c>
      <c r="D100" s="270"/>
      <c r="E100" s="270"/>
      <c r="F100" s="270"/>
      <c r="G100" s="270"/>
      <c r="H100" s="270"/>
      <c r="I100" s="271"/>
      <c r="J100" s="76">
        <f>SUM(J98:J99,J95:J96,J93,J91,J88:J89,J84:J86,J59:J82,J34:J57,J31:J32,J27:J29,J24:J25,J20:J22,J14:J18,J11:J12)</f>
        <v>0</v>
      </c>
    </row>
    <row r="101" spans="1:246">
      <c r="B101" s="85"/>
      <c r="C101" s="85"/>
      <c r="D101" s="86"/>
      <c r="E101" s="85"/>
      <c r="F101" s="85"/>
      <c r="G101" s="85"/>
      <c r="H101" s="85"/>
      <c r="I101" s="87"/>
      <c r="J101" s="88"/>
    </row>
    <row r="102" spans="1:246">
      <c r="B102" s="85"/>
      <c r="C102" s="85"/>
      <c r="D102" s="86"/>
      <c r="E102" s="85"/>
      <c r="F102" s="85"/>
      <c r="G102" s="85"/>
      <c r="H102" s="85"/>
      <c r="I102" s="87"/>
      <c r="J102" s="88"/>
    </row>
    <row r="103" spans="1:246">
      <c r="B103" s="85"/>
      <c r="C103" s="85"/>
      <c r="D103" s="86"/>
      <c r="E103" s="85"/>
      <c r="F103" s="85"/>
      <c r="G103" s="85"/>
      <c r="H103" s="85"/>
      <c r="I103" s="87"/>
      <c r="J103" s="88"/>
    </row>
    <row r="104" spans="1:246">
      <c r="B104" s="85"/>
      <c r="C104" s="85"/>
      <c r="D104" s="86"/>
      <c r="E104" s="85"/>
      <c r="F104" s="85"/>
      <c r="G104" s="85"/>
      <c r="H104" s="85"/>
      <c r="I104" s="87"/>
      <c r="J104" s="88"/>
    </row>
    <row r="105" spans="1:246">
      <c r="B105" s="85"/>
      <c r="C105" s="85"/>
      <c r="D105" s="86"/>
      <c r="E105" s="85"/>
      <c r="F105" s="85"/>
      <c r="G105" s="85"/>
      <c r="H105" s="85"/>
      <c r="I105" s="87"/>
      <c r="J105" s="88"/>
    </row>
    <row r="106" spans="1:246">
      <c r="B106" s="85"/>
      <c r="C106" s="85"/>
      <c r="D106" s="86"/>
      <c r="E106" s="85"/>
      <c r="F106" s="85"/>
      <c r="G106" s="85"/>
      <c r="H106" s="85"/>
      <c r="I106" s="87"/>
      <c r="J106" s="88"/>
    </row>
    <row r="107" spans="1:246">
      <c r="B107" s="85"/>
      <c r="C107" s="85"/>
      <c r="D107" s="86"/>
      <c r="E107" s="85"/>
      <c r="F107" s="85"/>
      <c r="G107" s="85"/>
      <c r="H107" s="85"/>
      <c r="I107" s="87"/>
      <c r="J107" s="88"/>
    </row>
    <row r="108" spans="1:246">
      <c r="B108" s="85"/>
      <c r="C108" s="85"/>
      <c r="D108" s="86"/>
      <c r="E108" s="85"/>
      <c r="F108" s="85"/>
      <c r="G108" s="85"/>
      <c r="H108" s="85"/>
      <c r="I108" s="87"/>
      <c r="J108" s="88"/>
    </row>
    <row r="109" spans="1:246">
      <c r="B109" s="85"/>
      <c r="C109" s="85"/>
      <c r="D109" s="86"/>
      <c r="E109" s="85"/>
      <c r="F109" s="85"/>
      <c r="G109" s="85"/>
      <c r="H109" s="85"/>
      <c r="I109" s="87"/>
      <c r="J109" s="88"/>
    </row>
    <row r="110" spans="1:246">
      <c r="B110" s="85"/>
      <c r="C110" s="85"/>
      <c r="D110" s="86"/>
      <c r="E110" s="85"/>
      <c r="F110" s="85"/>
      <c r="G110" s="85"/>
      <c r="H110" s="85"/>
      <c r="I110" s="87"/>
      <c r="J110" s="88"/>
    </row>
    <row r="111" spans="1:246">
      <c r="B111" s="85"/>
      <c r="C111" s="85"/>
      <c r="D111" s="86"/>
      <c r="E111" s="85"/>
      <c r="F111" s="85"/>
      <c r="G111" s="85"/>
      <c r="H111" s="85"/>
      <c r="I111" s="87"/>
      <c r="J111" s="88"/>
    </row>
    <row r="112" spans="1:246">
      <c r="B112" s="85"/>
      <c r="C112" s="85"/>
      <c r="D112" s="86"/>
      <c r="E112" s="85"/>
      <c r="F112" s="85"/>
      <c r="G112" s="85"/>
      <c r="H112" s="85"/>
      <c r="I112" s="87"/>
      <c r="J112" s="88"/>
    </row>
    <row r="113" spans="2:10">
      <c r="B113" s="85"/>
      <c r="C113" s="85"/>
      <c r="D113" s="86"/>
      <c r="E113" s="85"/>
      <c r="F113" s="85"/>
      <c r="G113" s="85"/>
      <c r="H113" s="85"/>
      <c r="I113" s="87"/>
      <c r="J113" s="88"/>
    </row>
    <row r="114" spans="2:10">
      <c r="B114" s="85"/>
      <c r="C114" s="85"/>
      <c r="D114" s="86"/>
      <c r="E114" s="85"/>
      <c r="F114" s="85"/>
      <c r="G114" s="85"/>
      <c r="H114" s="85"/>
      <c r="I114" s="87"/>
      <c r="J114" s="88"/>
    </row>
    <row r="115" spans="2:10">
      <c r="B115" s="85"/>
      <c r="C115" s="85"/>
      <c r="D115" s="86"/>
      <c r="E115" s="85"/>
      <c r="F115" s="85"/>
      <c r="G115" s="85"/>
      <c r="H115" s="85"/>
      <c r="I115" s="87"/>
      <c r="J115" s="88"/>
    </row>
    <row r="116" spans="2:10">
      <c r="B116" s="85"/>
      <c r="C116" s="85"/>
      <c r="D116" s="86"/>
      <c r="E116" s="85"/>
      <c r="F116" s="85"/>
      <c r="G116" s="85"/>
      <c r="H116" s="85"/>
      <c r="I116" s="87"/>
      <c r="J116" s="88"/>
    </row>
    <row r="117" spans="2:10">
      <c r="B117" s="85"/>
      <c r="C117" s="85"/>
      <c r="D117" s="86"/>
      <c r="E117" s="85"/>
      <c r="F117" s="85"/>
      <c r="G117" s="85"/>
      <c r="H117" s="85"/>
      <c r="I117" s="87"/>
      <c r="J117" s="88"/>
    </row>
    <row r="118" spans="2:10">
      <c r="B118" s="85"/>
      <c r="C118" s="85"/>
      <c r="D118" s="86"/>
      <c r="E118" s="85"/>
      <c r="F118" s="85"/>
      <c r="G118" s="85"/>
      <c r="H118" s="85"/>
      <c r="I118" s="87"/>
      <c r="J118" s="88"/>
    </row>
    <row r="119" spans="2:10">
      <c r="B119" s="85"/>
      <c r="C119" s="85"/>
      <c r="D119" s="86"/>
      <c r="E119" s="85"/>
      <c r="F119" s="85"/>
      <c r="G119" s="85"/>
      <c r="H119" s="85"/>
      <c r="I119" s="87"/>
      <c r="J119" s="88"/>
    </row>
    <row r="120" spans="2:10">
      <c r="B120" s="85"/>
      <c r="C120" s="85"/>
      <c r="D120" s="86"/>
      <c r="E120" s="85"/>
      <c r="F120" s="85"/>
      <c r="G120" s="85"/>
      <c r="H120" s="85"/>
      <c r="I120" s="87"/>
      <c r="J120" s="88"/>
    </row>
    <row r="121" spans="2:10">
      <c r="B121" s="85"/>
      <c r="C121" s="85"/>
      <c r="D121" s="86"/>
      <c r="E121" s="85"/>
      <c r="F121" s="85"/>
      <c r="G121" s="85"/>
      <c r="H121" s="85"/>
      <c r="I121" s="87"/>
      <c r="J121" s="88"/>
    </row>
    <row r="122" spans="2:10">
      <c r="B122" s="85"/>
      <c r="C122" s="85"/>
      <c r="D122" s="86"/>
      <c r="E122" s="85"/>
      <c r="F122" s="85"/>
      <c r="G122" s="85"/>
      <c r="H122" s="85"/>
      <c r="I122" s="87"/>
      <c r="J122" s="88"/>
    </row>
    <row r="123" spans="2:10">
      <c r="B123" s="85"/>
      <c r="C123" s="85"/>
      <c r="D123" s="86"/>
      <c r="E123" s="85"/>
      <c r="F123" s="85"/>
      <c r="G123" s="85"/>
      <c r="H123" s="85"/>
      <c r="I123" s="87"/>
      <c r="J123" s="88"/>
    </row>
    <row r="124" spans="2:10">
      <c r="B124" s="85"/>
      <c r="C124" s="85"/>
      <c r="D124" s="86"/>
      <c r="E124" s="85"/>
      <c r="F124" s="85"/>
      <c r="G124" s="85"/>
      <c r="H124" s="85"/>
      <c r="I124" s="87"/>
      <c r="J124" s="88"/>
    </row>
    <row r="125" spans="2:10">
      <c r="B125" s="85"/>
      <c r="C125" s="85"/>
      <c r="D125" s="86"/>
      <c r="E125" s="85"/>
      <c r="F125" s="85"/>
      <c r="G125" s="85"/>
      <c r="H125" s="85"/>
      <c r="I125" s="87"/>
      <c r="J125" s="88"/>
    </row>
    <row r="126" spans="2:10">
      <c r="B126" s="85"/>
      <c r="C126" s="85"/>
      <c r="D126" s="86"/>
      <c r="E126" s="85"/>
      <c r="F126" s="85"/>
      <c r="G126" s="85"/>
      <c r="H126" s="85"/>
      <c r="I126" s="87"/>
      <c r="J126" s="88"/>
    </row>
    <row r="127" spans="2:10">
      <c r="B127" s="85"/>
      <c r="C127" s="85"/>
      <c r="D127" s="86"/>
      <c r="E127" s="85"/>
      <c r="F127" s="85"/>
      <c r="G127" s="85"/>
      <c r="H127" s="85"/>
      <c r="I127" s="87"/>
      <c r="J127" s="88"/>
    </row>
    <row r="128" spans="2:10">
      <c r="B128" s="85"/>
      <c r="C128" s="85"/>
      <c r="D128" s="86"/>
      <c r="E128" s="85"/>
      <c r="F128" s="85"/>
      <c r="G128" s="85"/>
      <c r="H128" s="85"/>
      <c r="I128" s="87"/>
      <c r="J128" s="88"/>
    </row>
    <row r="129" spans="2:10">
      <c r="B129" s="85"/>
      <c r="C129" s="85"/>
      <c r="D129" s="86"/>
      <c r="E129" s="85"/>
      <c r="F129" s="85"/>
      <c r="G129" s="85"/>
      <c r="H129" s="85"/>
      <c r="I129" s="87"/>
      <c r="J129" s="88"/>
    </row>
    <row r="130" spans="2:10">
      <c r="B130" s="85"/>
      <c r="C130" s="85"/>
      <c r="D130" s="86"/>
      <c r="E130" s="85"/>
      <c r="F130" s="85"/>
      <c r="G130" s="85"/>
      <c r="H130" s="85"/>
      <c r="I130" s="87"/>
      <c r="J130" s="88"/>
    </row>
    <row r="131" spans="2:10">
      <c r="B131" s="85"/>
      <c r="C131" s="85"/>
      <c r="D131" s="86"/>
      <c r="E131" s="85"/>
      <c r="F131" s="85"/>
      <c r="G131" s="85"/>
      <c r="H131" s="85"/>
      <c r="I131" s="87"/>
      <c r="J131" s="88"/>
    </row>
    <row r="132" spans="2:10">
      <c r="B132" s="85"/>
      <c r="C132" s="85"/>
      <c r="D132" s="86"/>
      <c r="E132" s="85"/>
      <c r="F132" s="85"/>
      <c r="G132" s="85"/>
      <c r="H132" s="85"/>
      <c r="I132" s="87"/>
      <c r="J132" s="88"/>
    </row>
    <row r="133" spans="2:10">
      <c r="B133" s="85"/>
      <c r="C133" s="85"/>
      <c r="D133" s="86"/>
      <c r="E133" s="85"/>
      <c r="F133" s="85"/>
      <c r="G133" s="85"/>
      <c r="H133" s="85"/>
      <c r="I133" s="87"/>
      <c r="J133" s="88"/>
    </row>
    <row r="134" spans="2:10">
      <c r="B134" s="85"/>
      <c r="C134" s="85"/>
      <c r="D134" s="86"/>
      <c r="E134" s="85"/>
      <c r="F134" s="85"/>
      <c r="G134" s="85"/>
      <c r="H134" s="85"/>
      <c r="I134" s="87"/>
      <c r="J134" s="88"/>
    </row>
    <row r="135" spans="2:10">
      <c r="B135" s="85"/>
      <c r="C135" s="85"/>
      <c r="D135" s="86"/>
      <c r="E135" s="85"/>
      <c r="F135" s="85"/>
      <c r="G135" s="85"/>
      <c r="H135" s="85"/>
      <c r="I135" s="87"/>
      <c r="J135" s="88"/>
    </row>
    <row r="136" spans="2:10">
      <c r="B136" s="85"/>
      <c r="C136" s="85"/>
      <c r="D136" s="86"/>
      <c r="E136" s="85"/>
      <c r="F136" s="85"/>
      <c r="G136" s="85"/>
      <c r="H136" s="85"/>
      <c r="I136" s="87"/>
      <c r="J136" s="88"/>
    </row>
    <row r="137" spans="2:10">
      <c r="B137" s="85"/>
      <c r="C137" s="85"/>
      <c r="D137" s="86"/>
      <c r="E137" s="85"/>
      <c r="F137" s="85"/>
      <c r="G137" s="85"/>
      <c r="H137" s="85"/>
      <c r="I137" s="87"/>
      <c r="J137" s="88"/>
    </row>
    <row r="138" spans="2:10">
      <c r="B138" s="85"/>
      <c r="C138" s="85"/>
      <c r="D138" s="86"/>
      <c r="E138" s="85"/>
      <c r="F138" s="85"/>
      <c r="G138" s="85"/>
      <c r="H138" s="85"/>
      <c r="I138" s="87"/>
      <c r="J138" s="88"/>
    </row>
    <row r="139" spans="2:10">
      <c r="B139" s="85"/>
      <c r="C139" s="85"/>
      <c r="D139" s="86"/>
      <c r="E139" s="85"/>
      <c r="F139" s="85"/>
      <c r="G139" s="85"/>
      <c r="H139" s="85"/>
      <c r="I139" s="87"/>
      <c r="J139" s="88"/>
    </row>
    <row r="140" spans="2:10">
      <c r="B140" s="85"/>
      <c r="C140" s="85"/>
      <c r="D140" s="86"/>
      <c r="E140" s="85"/>
      <c r="F140" s="85"/>
      <c r="G140" s="85"/>
      <c r="H140" s="85"/>
      <c r="I140" s="87"/>
      <c r="J140" s="88"/>
    </row>
    <row r="141" spans="2:10">
      <c r="B141" s="85"/>
      <c r="C141" s="85"/>
      <c r="D141" s="86"/>
      <c r="E141" s="85"/>
      <c r="F141" s="85"/>
      <c r="G141" s="85"/>
      <c r="H141" s="85"/>
      <c r="I141" s="87"/>
      <c r="J141" s="88"/>
    </row>
    <row r="142" spans="2:10">
      <c r="B142" s="85"/>
      <c r="C142" s="85"/>
      <c r="D142" s="86"/>
      <c r="E142" s="85"/>
      <c r="F142" s="85"/>
      <c r="G142" s="85"/>
      <c r="H142" s="85"/>
      <c r="I142" s="87"/>
      <c r="J142" s="88"/>
    </row>
    <row r="143" spans="2:10">
      <c r="B143" s="85"/>
      <c r="C143" s="85"/>
      <c r="D143" s="86"/>
      <c r="E143" s="85"/>
      <c r="F143" s="85"/>
      <c r="G143" s="85"/>
      <c r="H143" s="85"/>
      <c r="I143" s="87"/>
      <c r="J143" s="88"/>
    </row>
    <row r="144" spans="2:10">
      <c r="B144" s="85"/>
      <c r="C144" s="85"/>
      <c r="D144" s="86"/>
      <c r="E144" s="85"/>
      <c r="F144" s="85"/>
      <c r="G144" s="85"/>
      <c r="H144" s="85"/>
      <c r="I144" s="87"/>
      <c r="J144" s="88"/>
    </row>
    <row r="145" spans="2:10">
      <c r="B145" s="85"/>
      <c r="C145" s="85"/>
      <c r="D145" s="86"/>
      <c r="E145" s="85"/>
      <c r="F145" s="85"/>
      <c r="G145" s="85"/>
      <c r="H145" s="85"/>
      <c r="I145" s="87"/>
      <c r="J145" s="88"/>
    </row>
    <row r="146" spans="2:10">
      <c r="B146" s="85"/>
      <c r="C146" s="85"/>
      <c r="D146" s="86"/>
      <c r="E146" s="85"/>
      <c r="F146" s="85"/>
      <c r="G146" s="85"/>
      <c r="H146" s="85"/>
      <c r="I146" s="87"/>
      <c r="J146" s="88"/>
    </row>
    <row r="147" spans="2:10">
      <c r="B147" s="85"/>
      <c r="C147" s="85"/>
      <c r="D147" s="86"/>
      <c r="E147" s="85"/>
      <c r="F147" s="85"/>
      <c r="G147" s="85"/>
      <c r="H147" s="85"/>
      <c r="I147" s="87"/>
      <c r="J147" s="88"/>
    </row>
    <row r="148" spans="2:10">
      <c r="B148" s="85"/>
      <c r="C148" s="85"/>
      <c r="D148" s="86"/>
      <c r="E148" s="85"/>
      <c r="F148" s="85"/>
      <c r="G148" s="85"/>
      <c r="H148" s="85"/>
      <c r="I148" s="87"/>
      <c r="J148" s="88"/>
    </row>
    <row r="149" spans="2:10">
      <c r="B149" s="85"/>
      <c r="C149" s="85"/>
      <c r="D149" s="86"/>
      <c r="E149" s="85"/>
      <c r="F149" s="85"/>
      <c r="G149" s="85"/>
      <c r="H149" s="85"/>
      <c r="I149" s="87"/>
      <c r="J149" s="88"/>
    </row>
    <row r="150" spans="2:10">
      <c r="B150" s="85"/>
      <c r="C150" s="85"/>
      <c r="D150" s="86"/>
      <c r="E150" s="85"/>
      <c r="F150" s="85"/>
      <c r="G150" s="85"/>
      <c r="H150" s="85"/>
      <c r="I150" s="87"/>
      <c r="J150" s="88"/>
    </row>
    <row r="151" spans="2:10">
      <c r="B151" s="85"/>
      <c r="C151" s="85"/>
      <c r="D151" s="86"/>
      <c r="E151" s="85"/>
      <c r="F151" s="85"/>
      <c r="G151" s="85"/>
      <c r="H151" s="85"/>
      <c r="I151" s="87"/>
      <c r="J151" s="88"/>
    </row>
    <row r="152" spans="2:10">
      <c r="B152" s="85"/>
      <c r="C152" s="85"/>
      <c r="D152" s="86"/>
      <c r="E152" s="85"/>
      <c r="F152" s="85"/>
      <c r="G152" s="85"/>
      <c r="H152" s="85"/>
      <c r="I152" s="87"/>
      <c r="J152" s="88"/>
    </row>
    <row r="153" spans="2:10">
      <c r="B153" s="85"/>
      <c r="C153" s="85"/>
      <c r="D153" s="86"/>
      <c r="E153" s="85"/>
      <c r="F153" s="85"/>
      <c r="G153" s="85"/>
      <c r="H153" s="85"/>
      <c r="I153" s="87"/>
      <c r="J153" s="88"/>
    </row>
    <row r="154" spans="2:10">
      <c r="B154" s="85"/>
      <c r="C154" s="85"/>
      <c r="D154" s="86"/>
      <c r="E154" s="85"/>
      <c r="F154" s="85"/>
      <c r="G154" s="85"/>
      <c r="H154" s="85"/>
      <c r="I154" s="87"/>
      <c r="J154" s="88"/>
    </row>
    <row r="155" spans="2:10">
      <c r="B155" s="85"/>
      <c r="C155" s="85"/>
      <c r="D155" s="86"/>
      <c r="E155" s="85"/>
      <c r="F155" s="85"/>
      <c r="G155" s="85"/>
      <c r="H155" s="85"/>
      <c r="I155" s="87"/>
      <c r="J155" s="88"/>
    </row>
    <row r="156" spans="2:10">
      <c r="B156" s="85"/>
      <c r="C156" s="85"/>
      <c r="D156" s="86"/>
      <c r="E156" s="85"/>
      <c r="F156" s="85"/>
      <c r="G156" s="85"/>
      <c r="H156" s="85"/>
      <c r="I156" s="87"/>
      <c r="J156" s="88"/>
    </row>
    <row r="157" spans="2:10">
      <c r="B157" s="85"/>
      <c r="C157" s="85"/>
      <c r="D157" s="86"/>
      <c r="E157" s="85"/>
      <c r="F157" s="85"/>
      <c r="G157" s="85"/>
      <c r="H157" s="85"/>
      <c r="I157" s="87"/>
      <c r="J157" s="88"/>
    </row>
    <row r="158" spans="2:10">
      <c r="B158" s="85"/>
      <c r="C158" s="85"/>
      <c r="D158" s="86"/>
      <c r="E158" s="85"/>
      <c r="F158" s="85"/>
      <c r="G158" s="85"/>
      <c r="H158" s="85"/>
      <c r="I158" s="87"/>
      <c r="J158" s="88"/>
    </row>
    <row r="159" spans="2:10">
      <c r="B159" s="85"/>
      <c r="C159" s="85"/>
      <c r="D159" s="86"/>
      <c r="E159" s="85"/>
      <c r="F159" s="85"/>
      <c r="G159" s="85"/>
      <c r="H159" s="85"/>
      <c r="I159" s="87"/>
      <c r="J159" s="88"/>
    </row>
    <row r="160" spans="2:10">
      <c r="B160" s="85"/>
      <c r="C160" s="85"/>
      <c r="D160" s="86"/>
      <c r="E160" s="85"/>
      <c r="F160" s="85"/>
      <c r="G160" s="85"/>
      <c r="H160" s="85"/>
      <c r="I160" s="87"/>
      <c r="J160" s="88"/>
    </row>
    <row r="161" spans="2:10">
      <c r="B161" s="85"/>
      <c r="C161" s="85"/>
      <c r="D161" s="86"/>
      <c r="E161" s="85"/>
      <c r="F161" s="85"/>
      <c r="G161" s="85"/>
      <c r="H161" s="85"/>
      <c r="I161" s="87"/>
      <c r="J161" s="88"/>
    </row>
    <row r="162" spans="2:10">
      <c r="B162" s="85"/>
      <c r="C162" s="85"/>
      <c r="D162" s="86"/>
      <c r="E162" s="85"/>
      <c r="F162" s="85"/>
      <c r="G162" s="85"/>
      <c r="H162" s="85"/>
      <c r="I162" s="87"/>
      <c r="J162" s="88"/>
    </row>
    <row r="163" spans="2:10">
      <c r="B163" s="85"/>
      <c r="C163" s="85"/>
      <c r="D163" s="86"/>
      <c r="E163" s="85"/>
      <c r="F163" s="85"/>
      <c r="G163" s="85"/>
      <c r="H163" s="85"/>
      <c r="I163" s="87"/>
      <c r="J163" s="88"/>
    </row>
    <row r="164" spans="2:10">
      <c r="B164" s="85"/>
      <c r="C164" s="85"/>
      <c r="D164" s="86"/>
      <c r="E164" s="85"/>
      <c r="F164" s="85"/>
      <c r="G164" s="85"/>
      <c r="H164" s="85"/>
      <c r="I164" s="87"/>
      <c r="J164" s="88"/>
    </row>
    <row r="165" spans="2:10">
      <c r="B165" s="85"/>
      <c r="C165" s="85"/>
      <c r="D165" s="86"/>
      <c r="E165" s="85"/>
      <c r="F165" s="85"/>
      <c r="G165" s="85"/>
      <c r="H165" s="85"/>
      <c r="I165" s="87"/>
      <c r="J165" s="88"/>
    </row>
    <row r="166" spans="2:10">
      <c r="B166" s="85"/>
      <c r="C166" s="85"/>
      <c r="D166" s="86"/>
      <c r="E166" s="85"/>
      <c r="F166" s="85"/>
      <c r="G166" s="85"/>
      <c r="H166" s="85"/>
      <c r="I166" s="87"/>
      <c r="J166" s="88"/>
    </row>
    <row r="167" spans="2:10">
      <c r="B167" s="85"/>
      <c r="C167" s="85"/>
      <c r="D167" s="86"/>
      <c r="E167" s="85"/>
      <c r="F167" s="85"/>
      <c r="G167" s="85"/>
      <c r="H167" s="85"/>
      <c r="I167" s="87"/>
      <c r="J167" s="88"/>
    </row>
    <row r="168" spans="2:10">
      <c r="B168" s="85"/>
      <c r="C168" s="85"/>
      <c r="D168" s="86"/>
      <c r="E168" s="85"/>
      <c r="F168" s="85"/>
      <c r="G168" s="85"/>
      <c r="H168" s="85"/>
      <c r="I168" s="87"/>
      <c r="J168" s="88"/>
    </row>
    <row r="169" spans="2:10">
      <c r="B169" s="85"/>
      <c r="C169" s="85"/>
      <c r="D169" s="86"/>
      <c r="E169" s="85"/>
      <c r="F169" s="85"/>
      <c r="G169" s="85"/>
      <c r="H169" s="85"/>
      <c r="I169" s="87"/>
      <c r="J169" s="88"/>
    </row>
    <row r="170" spans="2:10">
      <c r="B170" s="85"/>
      <c r="C170" s="85"/>
      <c r="D170" s="86"/>
      <c r="E170" s="85"/>
      <c r="F170" s="85"/>
      <c r="G170" s="85"/>
      <c r="H170" s="85"/>
      <c r="I170" s="87"/>
      <c r="J170" s="88"/>
    </row>
    <row r="171" spans="2:10">
      <c r="B171" s="85"/>
      <c r="C171" s="85"/>
      <c r="D171" s="86"/>
      <c r="E171" s="85"/>
      <c r="F171" s="85"/>
      <c r="G171" s="85"/>
      <c r="H171" s="85"/>
      <c r="I171" s="87"/>
      <c r="J171" s="88"/>
    </row>
    <row r="172" spans="2:10">
      <c r="B172" s="85"/>
      <c r="C172" s="85"/>
      <c r="D172" s="86"/>
      <c r="E172" s="85"/>
      <c r="F172" s="85"/>
      <c r="G172" s="85"/>
      <c r="H172" s="85"/>
      <c r="I172" s="87"/>
      <c r="J172" s="88"/>
    </row>
    <row r="173" spans="2:10">
      <c r="B173" s="85"/>
      <c r="C173" s="85"/>
      <c r="D173" s="86"/>
      <c r="E173" s="85"/>
      <c r="F173" s="85"/>
      <c r="G173" s="85"/>
      <c r="H173" s="85"/>
      <c r="I173" s="87"/>
      <c r="J173" s="88"/>
    </row>
    <row r="174" spans="2:10">
      <c r="B174" s="85"/>
      <c r="C174" s="85"/>
      <c r="D174" s="86"/>
      <c r="E174" s="85"/>
      <c r="F174" s="85"/>
      <c r="G174" s="85"/>
      <c r="H174" s="85"/>
      <c r="I174" s="87"/>
      <c r="J174" s="88"/>
    </row>
    <row r="175" spans="2:10">
      <c r="B175" s="85"/>
      <c r="C175" s="85"/>
      <c r="D175" s="86"/>
      <c r="E175" s="85"/>
      <c r="F175" s="85"/>
      <c r="G175" s="85"/>
      <c r="H175" s="85"/>
      <c r="I175" s="87"/>
      <c r="J175" s="88"/>
    </row>
    <row r="176" spans="2:10">
      <c r="B176" s="85"/>
      <c r="C176" s="85"/>
      <c r="D176" s="86"/>
      <c r="E176" s="85"/>
      <c r="F176" s="85"/>
      <c r="G176" s="85"/>
      <c r="H176" s="85"/>
      <c r="I176" s="87"/>
      <c r="J176" s="88"/>
    </row>
    <row r="177" spans="2:10">
      <c r="B177" s="85"/>
      <c r="C177" s="85"/>
      <c r="D177" s="86"/>
      <c r="E177" s="85"/>
      <c r="F177" s="85"/>
      <c r="G177" s="85"/>
      <c r="H177" s="85"/>
      <c r="I177" s="87"/>
      <c r="J177" s="88"/>
    </row>
    <row r="178" spans="2:10">
      <c r="B178" s="85"/>
      <c r="C178" s="85"/>
      <c r="D178" s="86"/>
      <c r="E178" s="85"/>
      <c r="F178" s="85"/>
      <c r="G178" s="85"/>
      <c r="H178" s="85"/>
      <c r="I178" s="87"/>
      <c r="J178" s="88"/>
    </row>
    <row r="179" spans="2:10">
      <c r="B179" s="85"/>
      <c r="C179" s="85"/>
      <c r="D179" s="86"/>
      <c r="E179" s="85"/>
      <c r="F179" s="85"/>
      <c r="G179" s="85"/>
      <c r="H179" s="85"/>
      <c r="I179" s="87"/>
      <c r="J179" s="88"/>
    </row>
    <row r="180" spans="2:10">
      <c r="B180" s="85"/>
      <c r="C180" s="85"/>
      <c r="D180" s="86"/>
      <c r="E180" s="85"/>
      <c r="F180" s="85"/>
      <c r="G180" s="85"/>
      <c r="H180" s="85"/>
      <c r="I180" s="87"/>
      <c r="J180" s="88"/>
    </row>
    <row r="181" spans="2:10">
      <c r="B181" s="85"/>
      <c r="C181" s="85"/>
      <c r="D181" s="86"/>
      <c r="E181" s="85"/>
      <c r="F181" s="85"/>
      <c r="G181" s="85"/>
      <c r="H181" s="85"/>
      <c r="I181" s="87"/>
      <c r="J181" s="88"/>
    </row>
    <row r="182" spans="2:10">
      <c r="B182" s="85"/>
      <c r="C182" s="85"/>
      <c r="D182" s="86"/>
      <c r="E182" s="85"/>
      <c r="F182" s="85"/>
      <c r="G182" s="85"/>
      <c r="H182" s="85"/>
      <c r="I182" s="87"/>
      <c r="J182" s="88"/>
    </row>
    <row r="183" spans="2:10">
      <c r="B183" s="85"/>
      <c r="C183" s="85"/>
      <c r="D183" s="86"/>
      <c r="E183" s="85"/>
      <c r="F183" s="85"/>
      <c r="G183" s="85"/>
      <c r="H183" s="85"/>
      <c r="I183" s="87"/>
      <c r="J183" s="88"/>
    </row>
    <row r="184" spans="2:10">
      <c r="B184" s="85"/>
      <c r="C184" s="85"/>
      <c r="D184" s="86"/>
      <c r="E184" s="85"/>
      <c r="F184" s="85"/>
      <c r="G184" s="85"/>
      <c r="H184" s="85"/>
      <c r="I184" s="87"/>
      <c r="J184" s="88"/>
    </row>
    <row r="185" spans="2:10">
      <c r="B185" s="85"/>
      <c r="C185" s="85"/>
      <c r="D185" s="86"/>
      <c r="E185" s="85"/>
      <c r="F185" s="85"/>
      <c r="G185" s="85"/>
      <c r="H185" s="85"/>
      <c r="I185" s="87"/>
      <c r="J185" s="88"/>
    </row>
    <row r="186" spans="2:10">
      <c r="B186" s="85"/>
      <c r="C186" s="85"/>
      <c r="D186" s="86"/>
      <c r="E186" s="85"/>
      <c r="F186" s="85"/>
      <c r="G186" s="85"/>
      <c r="H186" s="85"/>
      <c r="I186" s="87"/>
      <c r="J186" s="88"/>
    </row>
    <row r="187" spans="2:10">
      <c r="B187" s="85"/>
      <c r="C187" s="85"/>
      <c r="D187" s="86"/>
      <c r="E187" s="85"/>
      <c r="F187" s="85"/>
      <c r="G187" s="85"/>
      <c r="H187" s="85"/>
      <c r="I187" s="87"/>
      <c r="J187" s="88"/>
    </row>
    <row r="188" spans="2:10">
      <c r="B188" s="85"/>
      <c r="C188" s="85"/>
      <c r="D188" s="86"/>
      <c r="E188" s="85"/>
      <c r="F188" s="85"/>
      <c r="G188" s="85"/>
      <c r="H188" s="85"/>
      <c r="I188" s="87"/>
      <c r="J188" s="88"/>
    </row>
    <row r="189" spans="2:10">
      <c r="B189" s="85"/>
      <c r="C189" s="85"/>
      <c r="D189" s="86"/>
      <c r="E189" s="85"/>
      <c r="F189" s="85"/>
      <c r="G189" s="85"/>
      <c r="H189" s="85"/>
      <c r="I189" s="87"/>
      <c r="J189" s="88"/>
    </row>
    <row r="190" spans="2:10">
      <c r="B190" s="85"/>
      <c r="C190" s="85"/>
      <c r="D190" s="86"/>
      <c r="E190" s="85"/>
      <c r="F190" s="85"/>
      <c r="G190" s="85"/>
      <c r="H190" s="85"/>
      <c r="I190" s="87"/>
      <c r="J190" s="88"/>
    </row>
    <row r="191" spans="2:10">
      <c r="B191" s="85"/>
      <c r="C191" s="85"/>
      <c r="D191" s="86"/>
      <c r="E191" s="85"/>
      <c r="F191" s="85"/>
      <c r="G191" s="85"/>
      <c r="H191" s="85"/>
      <c r="I191" s="87"/>
      <c r="J191" s="88"/>
    </row>
    <row r="192" spans="2:10">
      <c r="B192" s="85"/>
      <c r="C192" s="85"/>
      <c r="D192" s="86"/>
      <c r="E192" s="85"/>
      <c r="F192" s="85"/>
      <c r="G192" s="85"/>
      <c r="H192" s="85"/>
      <c r="I192" s="87"/>
      <c r="J192" s="88"/>
    </row>
    <row r="193" spans="2:10">
      <c r="B193" s="85"/>
      <c r="C193" s="85"/>
      <c r="D193" s="86"/>
      <c r="E193" s="85"/>
      <c r="F193" s="85"/>
      <c r="G193" s="85"/>
      <c r="H193" s="85"/>
      <c r="I193" s="87"/>
      <c r="J193" s="88"/>
    </row>
    <row r="194" spans="2:10">
      <c r="B194" s="85"/>
      <c r="C194" s="85"/>
      <c r="D194" s="86"/>
      <c r="E194" s="85"/>
      <c r="F194" s="85"/>
      <c r="G194" s="85"/>
      <c r="H194" s="85"/>
      <c r="I194" s="87"/>
      <c r="J194" s="88"/>
    </row>
    <row r="195" spans="2:10">
      <c r="B195" s="85"/>
      <c r="C195" s="85"/>
      <c r="D195" s="86"/>
      <c r="E195" s="85"/>
      <c r="F195" s="85"/>
      <c r="G195" s="85"/>
      <c r="H195" s="85"/>
      <c r="I195" s="87"/>
      <c r="J195" s="88"/>
    </row>
    <row r="196" spans="2:10">
      <c r="B196" s="85"/>
      <c r="C196" s="85"/>
      <c r="D196" s="86"/>
      <c r="E196" s="85"/>
      <c r="F196" s="85"/>
      <c r="G196" s="85"/>
      <c r="H196" s="85"/>
      <c r="I196" s="87"/>
      <c r="J196" s="88"/>
    </row>
    <row r="197" spans="2:10">
      <c r="B197" s="85"/>
      <c r="C197" s="85"/>
      <c r="D197" s="86"/>
      <c r="E197" s="85"/>
      <c r="F197" s="85"/>
      <c r="G197" s="85"/>
      <c r="H197" s="85"/>
      <c r="I197" s="87"/>
      <c r="J197" s="88"/>
    </row>
    <row r="198" spans="2:10">
      <c r="B198" s="85"/>
      <c r="C198" s="85"/>
      <c r="D198" s="86"/>
      <c r="E198" s="85"/>
      <c r="F198" s="85"/>
      <c r="G198" s="85"/>
      <c r="H198" s="85"/>
      <c r="I198" s="87"/>
      <c r="J198" s="88"/>
    </row>
    <row r="199" spans="2:10">
      <c r="B199" s="85"/>
      <c r="C199" s="85"/>
      <c r="D199" s="86"/>
      <c r="E199" s="85"/>
      <c r="F199" s="85"/>
      <c r="G199" s="85"/>
      <c r="H199" s="85"/>
      <c r="I199" s="87"/>
      <c r="J199" s="88"/>
    </row>
    <row r="200" spans="2:10">
      <c r="B200" s="85"/>
      <c r="C200" s="85"/>
      <c r="D200" s="86"/>
      <c r="E200" s="85"/>
      <c r="F200" s="85"/>
      <c r="G200" s="85"/>
      <c r="H200" s="85"/>
      <c r="I200" s="87"/>
      <c r="J200" s="88"/>
    </row>
    <row r="201" spans="2:10">
      <c r="B201" s="85"/>
      <c r="C201" s="85"/>
      <c r="D201" s="86"/>
      <c r="E201" s="85"/>
      <c r="F201" s="85"/>
      <c r="G201" s="85"/>
      <c r="H201" s="85"/>
      <c r="I201" s="87"/>
      <c r="J201" s="88"/>
    </row>
    <row r="202" spans="2:10">
      <c r="B202" s="85"/>
      <c r="C202" s="85"/>
      <c r="D202" s="86"/>
      <c r="E202" s="85"/>
      <c r="F202" s="85"/>
      <c r="G202" s="85"/>
      <c r="H202" s="85"/>
      <c r="I202" s="87"/>
      <c r="J202" s="88"/>
    </row>
    <row r="203" spans="2:10">
      <c r="B203" s="85"/>
      <c r="C203" s="85"/>
      <c r="D203" s="86"/>
      <c r="E203" s="85"/>
      <c r="F203" s="85"/>
      <c r="G203" s="85"/>
      <c r="H203" s="85"/>
      <c r="I203" s="87"/>
      <c r="J203" s="88"/>
    </row>
    <row r="204" spans="2:10">
      <c r="B204" s="85"/>
      <c r="C204" s="85"/>
      <c r="D204" s="86"/>
      <c r="E204" s="85"/>
      <c r="F204" s="85"/>
      <c r="G204" s="85"/>
      <c r="H204" s="85"/>
      <c r="I204" s="87"/>
      <c r="J204" s="88"/>
    </row>
    <row r="205" spans="2:10">
      <c r="B205" s="85"/>
      <c r="C205" s="85"/>
      <c r="D205" s="86"/>
      <c r="E205" s="85"/>
      <c r="F205" s="85"/>
      <c r="G205" s="85"/>
      <c r="H205" s="85"/>
      <c r="I205" s="87"/>
      <c r="J205" s="88"/>
    </row>
    <row r="206" spans="2:10">
      <c r="B206" s="85"/>
      <c r="C206" s="85"/>
      <c r="D206" s="86"/>
      <c r="E206" s="85"/>
      <c r="F206" s="85"/>
      <c r="G206" s="85"/>
      <c r="H206" s="85"/>
      <c r="I206" s="87"/>
      <c r="J206" s="88"/>
    </row>
    <row r="207" spans="2:10">
      <c r="B207" s="85"/>
      <c r="C207" s="85"/>
      <c r="D207" s="86"/>
      <c r="E207" s="85"/>
      <c r="F207" s="85"/>
      <c r="G207" s="85"/>
      <c r="H207" s="85"/>
      <c r="I207" s="87"/>
      <c r="J207" s="88"/>
    </row>
    <row r="208" spans="2:10">
      <c r="B208" s="85"/>
      <c r="C208" s="85"/>
      <c r="D208" s="86"/>
      <c r="E208" s="85"/>
      <c r="F208" s="85"/>
      <c r="G208" s="85"/>
      <c r="H208" s="85"/>
      <c r="I208" s="87"/>
      <c r="J208" s="88"/>
    </row>
    <row r="209" spans="2:10">
      <c r="B209" s="85"/>
      <c r="C209" s="85"/>
      <c r="D209" s="86"/>
      <c r="E209" s="85"/>
      <c r="F209" s="85"/>
      <c r="G209" s="85"/>
      <c r="H209" s="85"/>
      <c r="I209" s="87"/>
      <c r="J209" s="88"/>
    </row>
    <row r="210" spans="2:10">
      <c r="B210" s="85"/>
      <c r="C210" s="85"/>
      <c r="D210" s="86"/>
      <c r="E210" s="85"/>
      <c r="F210" s="85"/>
      <c r="G210" s="85"/>
      <c r="H210" s="85"/>
      <c r="I210" s="87"/>
      <c r="J210" s="88"/>
    </row>
    <row r="211" spans="2:10">
      <c r="B211" s="85"/>
      <c r="C211" s="85"/>
      <c r="D211" s="86"/>
      <c r="E211" s="85"/>
      <c r="F211" s="85"/>
      <c r="G211" s="85"/>
      <c r="H211" s="85"/>
      <c r="I211" s="87"/>
      <c r="J211" s="88"/>
    </row>
    <row r="212" spans="2:10">
      <c r="B212" s="85"/>
      <c r="C212" s="85"/>
      <c r="D212" s="86"/>
      <c r="E212" s="85"/>
      <c r="F212" s="85"/>
      <c r="G212" s="85"/>
      <c r="H212" s="85"/>
      <c r="I212" s="87"/>
      <c r="J212" s="88"/>
    </row>
    <row r="213" spans="2:10">
      <c r="B213" s="85"/>
      <c r="C213" s="85"/>
      <c r="D213" s="86"/>
      <c r="E213" s="85"/>
      <c r="F213" s="85"/>
      <c r="G213" s="85"/>
      <c r="H213" s="85"/>
      <c r="I213" s="87"/>
      <c r="J213" s="88"/>
    </row>
    <row r="214" spans="2:10">
      <c r="B214" s="85"/>
      <c r="C214" s="85"/>
      <c r="D214" s="86"/>
      <c r="E214" s="85"/>
      <c r="F214" s="85"/>
      <c r="G214" s="85"/>
      <c r="H214" s="85"/>
      <c r="I214" s="87"/>
      <c r="J214" s="88"/>
    </row>
    <row r="215" spans="2:10">
      <c r="B215" s="85"/>
      <c r="C215" s="85"/>
      <c r="D215" s="86"/>
      <c r="E215" s="85"/>
      <c r="F215" s="85"/>
      <c r="G215" s="85"/>
      <c r="H215" s="85"/>
      <c r="I215" s="87"/>
      <c r="J215" s="88"/>
    </row>
    <row r="216" spans="2:10">
      <c r="B216" s="85"/>
      <c r="C216" s="85"/>
      <c r="D216" s="86"/>
      <c r="E216" s="85"/>
      <c r="F216" s="85"/>
      <c r="G216" s="85"/>
      <c r="H216" s="85"/>
      <c r="I216" s="87"/>
      <c r="J216" s="88"/>
    </row>
    <row r="217" spans="2:10">
      <c r="B217" s="85"/>
      <c r="C217" s="85"/>
      <c r="D217" s="86"/>
      <c r="E217" s="85"/>
      <c r="F217" s="85"/>
      <c r="G217" s="85"/>
      <c r="H217" s="85"/>
      <c r="I217" s="87"/>
      <c r="J217" s="88"/>
    </row>
    <row r="218" spans="2:10">
      <c r="B218" s="85"/>
      <c r="C218" s="85"/>
      <c r="D218" s="86"/>
      <c r="E218" s="85"/>
      <c r="F218" s="85"/>
      <c r="G218" s="85"/>
      <c r="H218" s="85"/>
      <c r="I218" s="87"/>
      <c r="J218" s="88"/>
    </row>
    <row r="219" spans="2:10">
      <c r="B219" s="85"/>
      <c r="C219" s="85"/>
      <c r="D219" s="86"/>
      <c r="E219" s="85"/>
      <c r="F219" s="85"/>
      <c r="G219" s="85"/>
      <c r="H219" s="85"/>
      <c r="I219" s="87"/>
      <c r="J219" s="88"/>
    </row>
    <row r="220" spans="2:10">
      <c r="B220" s="85"/>
      <c r="C220" s="85"/>
      <c r="D220" s="86"/>
      <c r="E220" s="85"/>
      <c r="F220" s="85"/>
      <c r="G220" s="85"/>
      <c r="H220" s="85"/>
      <c r="I220" s="87"/>
      <c r="J220" s="88"/>
    </row>
    <row r="221" spans="2:10">
      <c r="B221" s="85"/>
      <c r="C221" s="85"/>
      <c r="D221" s="86"/>
      <c r="E221" s="85"/>
      <c r="F221" s="85"/>
      <c r="G221" s="85"/>
      <c r="H221" s="85"/>
      <c r="I221" s="87"/>
      <c r="J221" s="88"/>
    </row>
    <row r="222" spans="2:10">
      <c r="B222" s="85"/>
      <c r="C222" s="85"/>
      <c r="D222" s="86"/>
      <c r="E222" s="85"/>
      <c r="F222" s="85"/>
      <c r="G222" s="85"/>
      <c r="H222" s="85"/>
      <c r="I222" s="87"/>
      <c r="J222" s="88"/>
    </row>
    <row r="223" spans="2:10">
      <c r="B223" s="85"/>
      <c r="C223" s="85"/>
      <c r="D223" s="86"/>
      <c r="E223" s="85"/>
      <c r="F223" s="85"/>
      <c r="G223" s="85"/>
      <c r="H223" s="85"/>
      <c r="I223" s="87"/>
      <c r="J223" s="88"/>
    </row>
    <row r="224" spans="2:10">
      <c r="B224" s="85"/>
      <c r="C224" s="85"/>
      <c r="D224" s="86"/>
      <c r="E224" s="85"/>
      <c r="F224" s="85"/>
      <c r="G224" s="85"/>
      <c r="H224" s="85"/>
      <c r="I224" s="87"/>
      <c r="J224" s="88"/>
    </row>
    <row r="225" spans="2:10">
      <c r="B225" s="85"/>
      <c r="C225" s="85"/>
      <c r="D225" s="86"/>
      <c r="E225" s="85"/>
      <c r="F225" s="85"/>
      <c r="G225" s="85"/>
      <c r="H225" s="85"/>
      <c r="I225" s="87"/>
      <c r="J225" s="88"/>
    </row>
    <row r="226" spans="2:10">
      <c r="B226" s="85"/>
      <c r="C226" s="85"/>
      <c r="D226" s="86"/>
      <c r="E226" s="85"/>
      <c r="F226" s="85"/>
      <c r="G226" s="85"/>
      <c r="H226" s="85"/>
      <c r="I226" s="87"/>
      <c r="J226" s="88"/>
    </row>
    <row r="227" spans="2:10">
      <c r="B227" s="85"/>
      <c r="C227" s="85"/>
      <c r="D227" s="86"/>
      <c r="E227" s="85"/>
      <c r="F227" s="85"/>
      <c r="G227" s="85"/>
      <c r="H227" s="85"/>
      <c r="I227" s="87"/>
      <c r="J227" s="88"/>
    </row>
    <row r="228" spans="2:10">
      <c r="B228" s="85"/>
      <c r="C228" s="85"/>
      <c r="D228" s="86"/>
      <c r="E228" s="85"/>
      <c r="F228" s="85"/>
      <c r="G228" s="85"/>
      <c r="H228" s="85"/>
      <c r="I228" s="87"/>
      <c r="J228" s="88"/>
    </row>
    <row r="229" spans="2:10">
      <c r="B229" s="85"/>
      <c r="C229" s="85"/>
      <c r="D229" s="86"/>
      <c r="E229" s="85"/>
      <c r="F229" s="85"/>
      <c r="G229" s="85"/>
      <c r="H229" s="85"/>
      <c r="I229" s="87"/>
      <c r="J229" s="88"/>
    </row>
    <row r="230" spans="2:10">
      <c r="B230" s="85"/>
      <c r="C230" s="85"/>
      <c r="D230" s="86"/>
      <c r="E230" s="85"/>
      <c r="F230" s="85"/>
      <c r="G230" s="85"/>
      <c r="H230" s="85"/>
      <c r="I230" s="87"/>
      <c r="J230" s="88"/>
    </row>
    <row r="231" spans="2:10">
      <c r="B231" s="85"/>
      <c r="C231" s="85"/>
      <c r="D231" s="86"/>
      <c r="E231" s="85"/>
      <c r="F231" s="85"/>
      <c r="G231" s="85"/>
      <c r="H231" s="85"/>
      <c r="I231" s="87"/>
      <c r="J231" s="88"/>
    </row>
    <row r="232" spans="2:10">
      <c r="B232" s="85"/>
      <c r="C232" s="85"/>
      <c r="D232" s="86"/>
      <c r="E232" s="85"/>
      <c r="F232" s="85"/>
      <c r="G232" s="85"/>
      <c r="H232" s="85"/>
      <c r="I232" s="87"/>
      <c r="J232" s="88"/>
    </row>
    <row r="233" spans="2:10">
      <c r="B233" s="85"/>
      <c r="C233" s="85"/>
      <c r="D233" s="86"/>
      <c r="E233" s="85"/>
      <c r="F233" s="85"/>
      <c r="G233" s="85"/>
      <c r="H233" s="85"/>
      <c r="I233" s="87"/>
      <c r="J233" s="88"/>
    </row>
    <row r="234" spans="2:10">
      <c r="B234" s="85"/>
      <c r="C234" s="85"/>
      <c r="D234" s="86"/>
      <c r="E234" s="85"/>
      <c r="F234" s="85"/>
      <c r="G234" s="85"/>
      <c r="H234" s="85"/>
      <c r="I234" s="87"/>
      <c r="J234" s="88"/>
    </row>
    <row r="235" spans="2:10">
      <c r="B235" s="85"/>
      <c r="C235" s="85"/>
      <c r="D235" s="86"/>
      <c r="E235" s="85"/>
      <c r="F235" s="85"/>
      <c r="G235" s="85"/>
      <c r="H235" s="85"/>
      <c r="I235" s="87"/>
      <c r="J235" s="88"/>
    </row>
    <row r="236" spans="2:10">
      <c r="B236" s="85"/>
      <c r="C236" s="85"/>
      <c r="D236" s="86"/>
      <c r="E236" s="85"/>
      <c r="F236" s="85"/>
      <c r="G236" s="85"/>
      <c r="H236" s="85"/>
      <c r="I236" s="87"/>
      <c r="J236" s="88"/>
    </row>
    <row r="237" spans="2:10">
      <c r="B237" s="85"/>
      <c r="C237" s="85"/>
      <c r="D237" s="86"/>
      <c r="E237" s="85"/>
      <c r="F237" s="85"/>
      <c r="G237" s="85"/>
      <c r="H237" s="85"/>
      <c r="I237" s="87"/>
      <c r="J237" s="88"/>
    </row>
    <row r="238" spans="2:10">
      <c r="B238" s="85"/>
      <c r="C238" s="85"/>
      <c r="D238" s="86"/>
      <c r="E238" s="85"/>
      <c r="F238" s="85"/>
      <c r="G238" s="85"/>
      <c r="H238" s="85"/>
      <c r="I238" s="87"/>
      <c r="J238" s="88"/>
    </row>
    <row r="239" spans="2:10">
      <c r="B239" s="85"/>
      <c r="C239" s="85"/>
      <c r="D239" s="86"/>
      <c r="E239" s="85"/>
      <c r="F239" s="85"/>
      <c r="G239" s="85"/>
      <c r="H239" s="85"/>
      <c r="I239" s="87"/>
      <c r="J239" s="88"/>
    </row>
    <row r="240" spans="2:10">
      <c r="B240" s="85"/>
      <c r="C240" s="85"/>
      <c r="D240" s="86"/>
      <c r="E240" s="85"/>
      <c r="F240" s="85"/>
      <c r="G240" s="85"/>
      <c r="H240" s="85"/>
      <c r="I240" s="87"/>
      <c r="J240" s="88"/>
    </row>
    <row r="241" spans="2:10">
      <c r="B241" s="85"/>
      <c r="C241" s="85"/>
      <c r="D241" s="86"/>
      <c r="E241" s="85"/>
      <c r="F241" s="85"/>
      <c r="G241" s="85"/>
      <c r="H241" s="85"/>
      <c r="I241" s="87"/>
      <c r="J241" s="88"/>
    </row>
    <row r="242" spans="2:10">
      <c r="B242" s="85"/>
      <c r="C242" s="85"/>
      <c r="D242" s="86"/>
      <c r="E242" s="85"/>
      <c r="F242" s="85"/>
      <c r="G242" s="85"/>
      <c r="H242" s="85"/>
      <c r="I242" s="87"/>
      <c r="J242" s="88"/>
    </row>
    <row r="243" spans="2:10">
      <c r="B243" s="85"/>
      <c r="C243" s="85"/>
      <c r="D243" s="86"/>
      <c r="E243" s="85"/>
      <c r="F243" s="85"/>
      <c r="G243" s="85"/>
      <c r="H243" s="85"/>
      <c r="I243" s="87"/>
      <c r="J243" s="88"/>
    </row>
    <row r="244" spans="2:10">
      <c r="B244" s="85"/>
      <c r="C244" s="85"/>
      <c r="D244" s="86"/>
      <c r="E244" s="85"/>
      <c r="F244" s="85"/>
      <c r="G244" s="85"/>
      <c r="H244" s="85"/>
      <c r="I244" s="87"/>
      <c r="J244" s="88"/>
    </row>
    <row r="245" spans="2:10">
      <c r="B245" s="85"/>
      <c r="C245" s="85"/>
      <c r="D245" s="86"/>
      <c r="E245" s="85"/>
      <c r="F245" s="85"/>
      <c r="G245" s="85"/>
      <c r="H245" s="85"/>
      <c r="I245" s="87"/>
      <c r="J245" s="88"/>
    </row>
    <row r="246" spans="2:10">
      <c r="B246" s="85"/>
      <c r="C246" s="85"/>
      <c r="D246" s="86"/>
      <c r="E246" s="85"/>
      <c r="F246" s="85"/>
      <c r="G246" s="85"/>
      <c r="H246" s="85"/>
      <c r="I246" s="87"/>
      <c r="J246" s="88"/>
    </row>
    <row r="247" spans="2:10">
      <c r="B247" s="85"/>
      <c r="C247" s="85"/>
      <c r="D247" s="86"/>
      <c r="E247" s="85"/>
      <c r="F247" s="85"/>
      <c r="G247" s="85"/>
      <c r="H247" s="85"/>
      <c r="I247" s="87"/>
      <c r="J247" s="88"/>
    </row>
    <row r="248" spans="2:10">
      <c r="B248" s="85"/>
      <c r="C248" s="85"/>
      <c r="D248" s="86"/>
      <c r="E248" s="85"/>
      <c r="F248" s="85"/>
      <c r="G248" s="85"/>
      <c r="H248" s="85"/>
      <c r="I248" s="87"/>
      <c r="J248" s="88"/>
    </row>
    <row r="249" spans="2:10">
      <c r="B249" s="85"/>
      <c r="C249" s="85"/>
      <c r="D249" s="86"/>
      <c r="E249" s="85"/>
      <c r="F249" s="85"/>
      <c r="G249" s="85"/>
      <c r="H249" s="85"/>
      <c r="I249" s="87"/>
      <c r="J249" s="88"/>
    </row>
    <row r="250" spans="2:10">
      <c r="B250" s="85"/>
      <c r="C250" s="85"/>
      <c r="D250" s="86"/>
      <c r="E250" s="85"/>
      <c r="F250" s="85"/>
      <c r="G250" s="85"/>
      <c r="H250" s="85"/>
      <c r="I250" s="87"/>
      <c r="J250" s="88"/>
    </row>
    <row r="251" spans="2:10">
      <c r="B251" s="85"/>
      <c r="C251" s="85"/>
      <c r="D251" s="86"/>
      <c r="E251" s="85"/>
      <c r="F251" s="85"/>
      <c r="G251" s="85"/>
      <c r="H251" s="85"/>
      <c r="I251" s="87"/>
      <c r="J251" s="88"/>
    </row>
    <row r="252" spans="2:10">
      <c r="B252" s="85"/>
      <c r="C252" s="85"/>
      <c r="D252" s="86"/>
      <c r="E252" s="85"/>
      <c r="F252" s="85"/>
      <c r="G252" s="85"/>
      <c r="H252" s="85"/>
      <c r="I252" s="87"/>
      <c r="J252" s="88"/>
    </row>
    <row r="253" spans="2:10">
      <c r="B253" s="85"/>
      <c r="C253" s="85"/>
      <c r="D253" s="86"/>
      <c r="E253" s="85"/>
      <c r="F253" s="85"/>
      <c r="G253" s="85"/>
      <c r="H253" s="85"/>
      <c r="I253" s="87"/>
      <c r="J253" s="88"/>
    </row>
    <row r="254" spans="2:10">
      <c r="B254" s="85"/>
      <c r="C254" s="85"/>
      <c r="D254" s="86"/>
      <c r="E254" s="85"/>
      <c r="F254" s="85"/>
      <c r="G254" s="85"/>
      <c r="H254" s="85"/>
      <c r="I254" s="87"/>
      <c r="J254" s="88"/>
    </row>
    <row r="255" spans="2:10">
      <c r="B255" s="85"/>
      <c r="C255" s="85"/>
      <c r="D255" s="86"/>
      <c r="E255" s="85"/>
      <c r="F255" s="85"/>
      <c r="G255" s="85"/>
      <c r="H255" s="85"/>
      <c r="I255" s="87"/>
      <c r="J255" s="88"/>
    </row>
    <row r="256" spans="2:10">
      <c r="B256" s="85"/>
      <c r="C256" s="85"/>
      <c r="D256" s="86"/>
      <c r="E256" s="85"/>
      <c r="F256" s="85"/>
      <c r="G256" s="85"/>
      <c r="H256" s="85"/>
      <c r="I256" s="87"/>
      <c r="J256" s="88"/>
    </row>
    <row r="257" spans="2:10">
      <c r="B257" s="85"/>
      <c r="C257" s="85"/>
      <c r="D257" s="86"/>
      <c r="E257" s="85"/>
      <c r="F257" s="85"/>
      <c r="G257" s="85"/>
      <c r="H257" s="85"/>
      <c r="I257" s="87"/>
      <c r="J257" s="88"/>
    </row>
    <row r="258" spans="2:10">
      <c r="B258" s="85"/>
      <c r="C258" s="85"/>
      <c r="D258" s="86"/>
      <c r="E258" s="85"/>
      <c r="F258" s="85"/>
      <c r="G258" s="85"/>
      <c r="H258" s="85"/>
      <c r="I258" s="87"/>
      <c r="J258" s="88"/>
    </row>
    <row r="259" spans="2:10">
      <c r="B259" s="85"/>
      <c r="C259" s="85"/>
      <c r="D259" s="86"/>
      <c r="E259" s="85"/>
      <c r="F259" s="85"/>
      <c r="G259" s="85"/>
      <c r="H259" s="85"/>
      <c r="I259" s="87"/>
      <c r="J259" s="88"/>
    </row>
    <row r="260" spans="2:10">
      <c r="B260" s="85"/>
      <c r="C260" s="85"/>
      <c r="D260" s="86"/>
      <c r="E260" s="85"/>
      <c r="F260" s="85"/>
      <c r="G260" s="85"/>
      <c r="H260" s="85"/>
      <c r="I260" s="87"/>
      <c r="J260" s="88"/>
    </row>
    <row r="261" spans="2:10">
      <c r="B261" s="85"/>
      <c r="C261" s="85"/>
      <c r="D261" s="86"/>
      <c r="E261" s="85"/>
      <c r="F261" s="85"/>
      <c r="G261" s="85"/>
      <c r="H261" s="85"/>
      <c r="I261" s="87"/>
      <c r="J261" s="88"/>
    </row>
  </sheetData>
  <mergeCells count="7">
    <mergeCell ref="C100:I100"/>
    <mergeCell ref="A11:A29"/>
    <mergeCell ref="A31:A32"/>
    <mergeCell ref="A91:A96"/>
    <mergeCell ref="A98:A99"/>
    <mergeCell ref="A34:A82"/>
    <mergeCell ref="A84:A89"/>
  </mergeCells>
  <phoneticPr fontId="3" type="noConversion"/>
  <printOptions horizontalCentered="1" verticalCentered="1"/>
  <pageMargins left="0.75" right="0.75" top="1" bottom="1" header="0.5" footer="0.5"/>
  <pageSetup scale="33" orientation="landscape"/>
  <headerFooter alignWithMargins="0"/>
  <colBreaks count="1" manualBreakCount="1">
    <brk id="11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1.5" ENCORE POLY NPT</vt:lpstr>
      <vt:lpstr>1.5" ENCORE POLY</vt:lpstr>
      <vt:lpstr>2.0" ENCORE POLY NPT</vt:lpstr>
      <vt:lpstr>2.0" ENCORE POLY</vt:lpstr>
      <vt:lpstr>100</vt:lpstr>
      <vt:lpstr>1.5" OVATION POLY</vt:lpstr>
      <vt:lpstr>2.0" OVATION POLY NPT</vt:lpstr>
      <vt:lpstr>2.0" OVATION POLY</vt:lpstr>
      <vt:lpstr>1.5" ENCORE FIBERGLASS</vt:lpstr>
      <vt:lpstr>2.0" ENCORE FIBERGLASS</vt:lpstr>
      <vt:lpstr>1.5" OVATION FIBERGLASS</vt:lpstr>
      <vt:lpstr>2.0" OVATION FIBERGLASS</vt:lpstr>
    </vt:vector>
  </TitlesOfParts>
  <Company>OPW Fueling Components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BGrote</dc:creator>
  <cp:lastModifiedBy>W Avery</cp:lastModifiedBy>
  <cp:lastPrinted>2009-03-20T16:38:39Z</cp:lastPrinted>
  <dcterms:created xsi:type="dcterms:W3CDTF">2007-04-05T12:08:14Z</dcterms:created>
  <dcterms:modified xsi:type="dcterms:W3CDTF">2011-10-03T15:03:40Z</dcterms:modified>
</cp:coreProperties>
</file>